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75" yWindow="-30" windowWidth="13815" windowHeight="12660"/>
  </bookViews>
  <sheets>
    <sheet name="총괄" sheetId="11" r:id="rId1"/>
    <sheet name="후원 전용계좌" sheetId="7" state="hidden" r:id="rId2"/>
    <sheet name="지출내역" sheetId="14" state="hidden" r:id="rId3"/>
    <sheet name="2012상반기수익" sheetId="15" state="hidden" r:id="rId4"/>
    <sheet name="복지관" sheetId="16" state="hidden" r:id="rId5"/>
    <sheet name="센터" sheetId="17" state="hidden" r:id="rId6"/>
    <sheet name="결재라인" sheetId="18" state="hidden" r:id="rId7"/>
  </sheets>
  <definedNames>
    <definedName name="_xlnm._FilterDatabase" localSheetId="2" hidden="1">지출내역!$A$1:$F$393</definedName>
    <definedName name="_xlnm.Print_Titles" localSheetId="0">총괄!$5:$6</definedName>
  </definedNames>
  <calcPr calcId="125725"/>
</workbook>
</file>

<file path=xl/calcChain.xml><?xml version="1.0" encoding="utf-8"?>
<calcChain xmlns="http://schemas.openxmlformats.org/spreadsheetml/2006/main">
  <c r="G19" i="11"/>
  <c r="F19"/>
  <c r="E19"/>
  <c r="L18"/>
  <c r="M18"/>
  <c r="N18"/>
  <c r="H19" s="1"/>
  <c r="O18"/>
  <c r="I19" s="1"/>
  <c r="K18"/>
  <c r="F18"/>
  <c r="G18"/>
  <c r="H18"/>
  <c r="I18"/>
  <c r="E18"/>
  <c r="J17"/>
  <c r="I16"/>
  <c r="F16"/>
  <c r="G16"/>
  <c r="H16"/>
  <c r="E16"/>
  <c r="J15"/>
  <c r="O15"/>
  <c r="L15"/>
  <c r="M15"/>
  <c r="N15"/>
  <c r="K15"/>
  <c r="J14"/>
  <c r="F15"/>
  <c r="H15"/>
  <c r="G15"/>
  <c r="I15"/>
  <c r="E15"/>
  <c r="J12"/>
  <c r="J11"/>
  <c r="F12"/>
  <c r="G13"/>
  <c r="G12"/>
  <c r="I12"/>
  <c r="O12"/>
  <c r="I13" s="1"/>
  <c r="M12"/>
  <c r="N12"/>
  <c r="L12"/>
  <c r="F13" s="1"/>
  <c r="H12"/>
  <c r="H13" s="1"/>
  <c r="E13"/>
  <c r="K12"/>
  <c r="E12"/>
  <c r="J18" l="1"/>
  <c r="L9"/>
  <c r="M9"/>
  <c r="N9"/>
  <c r="O9"/>
  <c r="K9"/>
  <c r="E9"/>
  <c r="F9"/>
  <c r="F10" s="1"/>
  <c r="G9"/>
  <c r="G10" s="1"/>
  <c r="H9"/>
  <c r="H10" s="1"/>
  <c r="I9"/>
  <c r="I10" s="1"/>
  <c r="E10" l="1"/>
  <c r="D41"/>
  <c r="D38" l="1"/>
  <c r="D35" l="1"/>
  <c r="D32" l="1"/>
  <c r="D29" l="1"/>
  <c r="D26" l="1"/>
  <c r="D23" l="1"/>
  <c r="D20" l="1"/>
  <c r="D17" l="1"/>
  <c r="D14" l="1"/>
  <c r="D11" l="1"/>
  <c r="J9" l="1"/>
  <c r="J8"/>
  <c r="D8"/>
  <c r="D9" l="1"/>
  <c r="D7"/>
  <c r="D10" l="1"/>
  <c r="D12"/>
  <c r="D13" l="1"/>
  <c r="D15"/>
  <c r="D16" l="1"/>
  <c r="D18"/>
  <c r="D20" i="17"/>
  <c r="B6"/>
  <c r="B4" s="1"/>
  <c r="D27"/>
  <c r="B27"/>
  <c r="D19"/>
  <c r="B19"/>
  <c r="D12"/>
  <c r="B12"/>
  <c r="D4"/>
  <c r="B3" i="16"/>
  <c r="D3"/>
  <c r="C50" i="15"/>
  <c r="C47"/>
  <c r="C42"/>
  <c r="C35"/>
  <c r="E4"/>
  <c r="E21"/>
  <c r="E16"/>
  <c r="E9"/>
  <c r="D19" i="11" l="1"/>
  <c r="D21"/>
  <c r="D22" l="1"/>
  <c r="D24"/>
  <c r="D25" l="1"/>
  <c r="D27"/>
  <c r="D28"/>
  <c r="D30" l="1"/>
  <c r="D31" l="1"/>
  <c r="D33"/>
  <c r="D34" l="1"/>
  <c r="D36"/>
  <c r="D37"/>
  <c r="D39" l="1"/>
  <c r="D40"/>
  <c r="D43" l="1"/>
  <c r="D42"/>
</calcChain>
</file>

<file path=xl/sharedStrings.xml><?xml version="1.0" encoding="utf-8"?>
<sst xmlns="http://schemas.openxmlformats.org/spreadsheetml/2006/main" count="1424" uniqueCount="717">
  <si>
    <t>월 별</t>
  </si>
  <si>
    <t>1월</t>
  </si>
  <si>
    <t>계</t>
  </si>
  <si>
    <t>잔액</t>
  </si>
  <si>
    <t>전년도 이월금</t>
    <phoneticPr fontId="41" type="noConversion"/>
  </si>
  <si>
    <t>청아회 후원금</t>
    <phoneticPr fontId="41" type="noConversion"/>
  </si>
  <si>
    <t>지출내역</t>
    <phoneticPr fontId="41" type="noConversion"/>
  </si>
  <si>
    <t>No.</t>
  </si>
  <si>
    <t>사용일자</t>
  </si>
  <si>
    <t>사용내역</t>
  </si>
  <si>
    <t>금액</t>
  </si>
  <si>
    <t>산출기준</t>
  </si>
  <si>
    <t>비고</t>
  </si>
  <si>
    <t>2012-01-09</t>
  </si>
  <si>
    <t>주거개보수지원서비스</t>
  </si>
  <si>
    <t>2011년 사랑의 집고치기(김창정대상자)- 공사대금</t>
  </si>
  <si>
    <t>2012-01-11</t>
  </si>
  <si>
    <t>결연후원</t>
  </si>
  <si>
    <t>12월분 결연후원금(어린이재단)- 김태훈외 49명</t>
  </si>
  <si>
    <t>2012-01-12</t>
  </si>
  <si>
    <t>12월분 결연후원금(어린이재단)- 김태현</t>
  </si>
  <si>
    <t>2012-01-16</t>
  </si>
  <si>
    <t>과년도지출(꿈나무육성사업)</t>
  </si>
  <si>
    <t>2011년 테마기획사업 지원금"꿈나무육성사업" 예금이자 반납</t>
  </si>
  <si>
    <t>과년도지출(열린마음나누기)</t>
  </si>
  <si>
    <t>2011년 공동모금회 신청사업" 열린마음나누기" 예금이자 수입 반납</t>
  </si>
  <si>
    <t>2012-01-18</t>
  </si>
  <si>
    <t>난방용품지원</t>
  </si>
  <si>
    <t>대한석유협회 지정기탁 취약계약 월동난방비지원사업(난방연료비지원)- 4세대 지원</t>
  </si>
  <si>
    <t>2012-01-20</t>
  </si>
  <si>
    <t>자원봉사자관리</t>
  </si>
  <si>
    <t>후원자 감사물품전달</t>
  </si>
  <si>
    <t>후원자관리</t>
  </si>
  <si>
    <t>후원자 방문시 다과준비</t>
  </si>
  <si>
    <t>경로식당</t>
  </si>
  <si>
    <t>1월분 취사용연료비(도시가스사용요금)</t>
  </si>
  <si>
    <t>비특정결연후원사업비</t>
  </si>
  <si>
    <t>"스타벅스 소원프로젝트" 지원사업- 박새샘</t>
  </si>
  <si>
    <t>후원금 기부영수증 발송료(284통)</t>
  </si>
  <si>
    <t>복지관 자원봉사자 명절(설)선물전달(111개)</t>
  </si>
  <si>
    <t>2012-01-25</t>
  </si>
  <si>
    <t>긴급구호비지원</t>
  </si>
  <si>
    <t>아름다운재단주거비지원사업(12월분 관리비)지급- 김민영외 2명</t>
  </si>
  <si>
    <t>알콜문제해결 "징검다리"</t>
  </si>
  <si>
    <t>1월분 전담인력 인건비 지급-정강희</t>
  </si>
  <si>
    <t>2012-01-30</t>
  </si>
  <si>
    <t>과년도지출</t>
  </si>
  <si>
    <t>2011년 아름다운재단주거비지원사업 지원금 잔액 반납</t>
  </si>
  <si>
    <t>2012-01-31</t>
  </si>
  <si>
    <t>아름다운재단 주거비지원</t>
  </si>
  <si>
    <t>2012년 아름다운재단 주거비 지원사업1월주거비지원건</t>
  </si>
  <si>
    <t>1</t>
    <phoneticPr fontId="41" type="noConversion"/>
  </si>
  <si>
    <t>2</t>
    <phoneticPr fontId="41" type="noConversion"/>
  </si>
  <si>
    <t>1=지정</t>
    <phoneticPr fontId="41" type="noConversion"/>
  </si>
  <si>
    <t>2=비지정</t>
    <phoneticPr fontId="41" type="noConversion"/>
  </si>
  <si>
    <t xml:space="preserve">                     </t>
    <phoneticPr fontId="12" type="noConversion"/>
  </si>
  <si>
    <t>2012-02-01</t>
  </si>
  <si>
    <t>1월 결연후원금 지급(이은지외 10명)</t>
  </si>
  <si>
    <t>2012-02-10</t>
  </si>
  <si>
    <t>2012. 1월분 결연후원금(어린이재단)- 김태훈외 51명</t>
  </si>
  <si>
    <t>2012-02-17</t>
  </si>
  <si>
    <t>"취미여가프로그램" 14회기(준비비)</t>
  </si>
  <si>
    <t>"취미여가프로그램" 14회기(식비)</t>
  </si>
  <si>
    <t>"취미여가프로그램" 15회기 - 참여자 식비</t>
  </si>
  <si>
    <t>"취미여가프로그램" 12회기(식비)</t>
  </si>
  <si>
    <t>사랑의집고치기 사업 잔액반납</t>
  </si>
  <si>
    <t>2012-02-22</t>
  </si>
  <si>
    <t>자원봉사자 접대용 다과구입</t>
  </si>
  <si>
    <t>우편료</t>
  </si>
  <si>
    <t>자원봉사확인서등기발송</t>
  </si>
  <si>
    <t>소식지제작</t>
  </si>
  <si>
    <t>"정다움 4호"소식지배포</t>
  </si>
  <si>
    <t>후원자감사편지발송</t>
  </si>
  <si>
    <t>여가(풍물)PG강사료지출(송화순)</t>
  </si>
  <si>
    <t>자원봉사자접대용다과구입</t>
  </si>
  <si>
    <t>명절선물나누기</t>
  </si>
  <si>
    <t>명절선물나누기(후원금)</t>
  </si>
  <si>
    <t>징검다리취미여가PG</t>
  </si>
  <si>
    <t>징검다리PG간식비</t>
  </si>
  <si>
    <t>징검다리PG식사비</t>
  </si>
  <si>
    <t>2012-02-24</t>
  </si>
  <si>
    <t>2월분 전담인력 인건비 지급-정강희</t>
  </si>
  <si>
    <t>교통카드충전</t>
  </si>
  <si>
    <t>급식조리 자원봉사자 보건증 발급건</t>
  </si>
  <si>
    <t>2012-02-27</t>
  </si>
  <si>
    <t>징검다리pg비</t>
  </si>
  <si>
    <t>2012-02-29</t>
  </si>
  <si>
    <t>주거비지원</t>
  </si>
  <si>
    <t>1</t>
    <phoneticPr fontId="41" type="noConversion"/>
  </si>
  <si>
    <t>2</t>
    <phoneticPr fontId="41" type="noConversion"/>
  </si>
  <si>
    <t>쓰레기봉투,청결용품비</t>
  </si>
  <si>
    <t>열린마음나누기 개강식 실시</t>
  </si>
  <si>
    <t>환경개선부담금</t>
  </si>
  <si>
    <t>학교폭력예방PG활동물품구입</t>
  </si>
  <si>
    <t>2012-03-02</t>
  </si>
  <si>
    <t>문화유산탐방교실</t>
  </si>
  <si>
    <t>위대한 유산 1,2월분 학원비지원</t>
  </si>
  <si>
    <t>2012-03-05</t>
  </si>
  <si>
    <t>2월 복지관결연후원</t>
  </si>
  <si>
    <t>2012-03-06</t>
  </si>
  <si>
    <t>21회기PG준비비(다과)</t>
  </si>
  <si>
    <t xml:space="preserve">자조모임 pg 3회기 </t>
  </si>
  <si>
    <t>2012-03-07</t>
  </si>
  <si>
    <t>징검다리 슈퍼비전 지급</t>
  </si>
  <si>
    <t>21회기PG비(교통,식사비)</t>
  </si>
  <si>
    <t>자원봉사자 및 후원자 관리 자판기 속재료 구입</t>
  </si>
  <si>
    <t>후원자 관리 다과준비</t>
  </si>
  <si>
    <t>2012-03-09</t>
  </si>
  <si>
    <t>사무용품및소모품비</t>
  </si>
  <si>
    <t>견출지외구입</t>
  </si>
  <si>
    <t>자조모임 3회기 식사비</t>
  </si>
  <si>
    <t>2012-03-12</t>
  </si>
  <si>
    <t>2012.02 어린이재단결연후원금지원</t>
  </si>
  <si>
    <t>파란화일외구입</t>
  </si>
  <si>
    <t>3월 후원 감사편지 발송</t>
  </si>
  <si>
    <t>2012-03-13</t>
  </si>
  <si>
    <t>무료진료</t>
  </si>
  <si>
    <t>무료진료(청아회지원)비 지급</t>
  </si>
  <si>
    <t>가족pg3회기 식사비</t>
  </si>
  <si>
    <t>2012-03-14</t>
  </si>
  <si>
    <t>냉난방연료비</t>
  </si>
  <si>
    <t>3월 청구분 도시가스 사용료 납부</t>
  </si>
  <si>
    <t>사무용품 구입의 건</t>
  </si>
  <si>
    <t>취미여가pg22회기식사비</t>
  </si>
  <si>
    <t>자원봉사자실 테이블보 구입</t>
  </si>
  <si>
    <t>2012-03-15</t>
  </si>
  <si>
    <t>아름다운재단교육기금</t>
  </si>
  <si>
    <t>아름다운재단지정교육비지원</t>
  </si>
  <si>
    <t>2012-03-19</t>
  </si>
  <si>
    <t>수선유지비(사무용기기등)</t>
  </si>
  <si>
    <t>업무용 컴퓨터 수리</t>
  </si>
  <si>
    <t>복지관 화장실 비치용 소모 품 구입</t>
  </si>
  <si>
    <t>지역주민 정신건강강좌 다과비</t>
  </si>
  <si>
    <t>영도희망의 사다리</t>
  </si>
  <si>
    <t>희망의사다리지원'오미영'</t>
  </si>
  <si>
    <t>2012-03-21</t>
  </si>
  <si>
    <t>비특정결연후원사업</t>
  </si>
  <si>
    <t>따뜻한 겨울 만들기 지원</t>
  </si>
  <si>
    <t>취미여가pg23회기식사비</t>
  </si>
  <si>
    <t>2012-03-22</t>
  </si>
  <si>
    <t>희망의사다리지원'황지민'</t>
  </si>
  <si>
    <t>희망의사다리지원'고봉균'</t>
  </si>
  <si>
    <t>2012-03-23</t>
  </si>
  <si>
    <t>3월분 경로식당 영양사 활동비 지급(안호선)</t>
  </si>
  <si>
    <t>무료목욕탕</t>
  </si>
  <si>
    <t>무료목욕탕 청소물품 구입</t>
  </si>
  <si>
    <t>방과후교실PG</t>
  </si>
  <si>
    <t>3월분 유급자원봉사자(김현경)</t>
  </si>
  <si>
    <t>3월분 전담인력 인건비 지급-정강희</t>
  </si>
  <si>
    <t>자조모임 4회기pg비</t>
  </si>
  <si>
    <t>자동차세</t>
  </si>
  <si>
    <t xml:space="preserve">3299차량 불용매각처리에 따른 자동차세  </t>
  </si>
  <si>
    <t>2012.1분기 시설물분 환경개선 부담금</t>
  </si>
  <si>
    <t>70버3299차량자동차환경개선부담금</t>
  </si>
  <si>
    <t>후원자(청아회)방문시 다과구입</t>
  </si>
  <si>
    <t>2012-03-28</t>
  </si>
  <si>
    <t>꿈나무 육성사업(모금회)</t>
  </si>
  <si>
    <t>위대한유산 3월분 학원비 지원</t>
  </si>
  <si>
    <t>취미여가24회기pg식사비</t>
  </si>
  <si>
    <t>취미여가24회기pg다과비</t>
  </si>
  <si>
    <t>2012-03-29</t>
  </si>
  <si>
    <t>건물관리비(전기.오물수거료)</t>
  </si>
  <si>
    <t>2012.2월분 건물관리비 납부</t>
  </si>
  <si>
    <t>2012.03청소년 한마음공부방 공과금 지급</t>
  </si>
  <si>
    <t>목욕탕 비치용 소모품 구입</t>
  </si>
  <si>
    <t>무료목욕탕 2월분 건물관리비 납부</t>
  </si>
  <si>
    <t>용지,플로터구입의 건</t>
  </si>
  <si>
    <t>원두커피외구입</t>
  </si>
  <si>
    <t>쓰레기봉투외구입</t>
  </si>
  <si>
    <t>아름다운재단 주거비 3월 지원</t>
  </si>
  <si>
    <t>여성한부모가장 역량강화(공동모금회)</t>
  </si>
  <si>
    <t>여성한부모pg비</t>
  </si>
  <si>
    <t>난방유지결과보고서제출</t>
  </si>
  <si>
    <t>취약계층어르신정서지원PG</t>
  </si>
  <si>
    <t>학교연계결연후원(청아회후원)</t>
  </si>
  <si>
    <t>2012교육사랑 나눔up스쿨 합동결연식 지원</t>
  </si>
  <si>
    <t>학교연계사업</t>
  </si>
  <si>
    <t>1</t>
    <phoneticPr fontId="41" type="noConversion"/>
  </si>
  <si>
    <t>2</t>
    <phoneticPr fontId="41" type="noConversion"/>
  </si>
  <si>
    <t>2012-04-02</t>
  </si>
  <si>
    <t>자조모임5회기pg비</t>
  </si>
  <si>
    <t>2012-04-04</t>
  </si>
  <si>
    <t>지역주민 정신강좌 개최</t>
  </si>
  <si>
    <t>학교연계장학금지원</t>
  </si>
  <si>
    <t>청아회지정기탁 학생복지 및 학생자치활동비지원</t>
  </si>
  <si>
    <t>취미여가25회기pg비</t>
  </si>
  <si>
    <t>취미여가(풍물)pg2월 강사료 지출</t>
  </si>
  <si>
    <t>기념품비 지출</t>
  </si>
  <si>
    <t>2012-04-05</t>
  </si>
  <si>
    <t>4월분 결연후원금 지급</t>
  </si>
  <si>
    <t>4월분 온누리후원회(이칠석)결연후원금 지급</t>
  </si>
  <si>
    <t>2012-04-06</t>
  </si>
  <si>
    <t>시설관리공구부품</t>
  </si>
  <si>
    <t>꺽쇠외 구입</t>
  </si>
  <si>
    <t>자물쇠 구입</t>
  </si>
  <si>
    <t>신한여객(주)새마음봉사대후원자감사패제작</t>
  </si>
  <si>
    <t>2012-04-10</t>
  </si>
  <si>
    <t>취미여가26회기pg비</t>
  </si>
  <si>
    <t>다도pg3월강사료지출</t>
  </si>
  <si>
    <t>취미여가풍물pg3월강사료지출</t>
  </si>
  <si>
    <t>다도pg2월강사료지출</t>
  </si>
  <si>
    <t>2012.04황지민후원금지급</t>
  </si>
  <si>
    <t>원예치료pg2월강사료지출</t>
  </si>
  <si>
    <t>봄야유회비상약</t>
  </si>
  <si>
    <t>봄야유회다과비</t>
  </si>
  <si>
    <t>2012.04고봉균후원금지급</t>
  </si>
  <si>
    <t>징검다리봄야유회여행자보험료지출</t>
  </si>
  <si>
    <t>원예치료pg3월강사료지출</t>
  </si>
  <si>
    <t>2012-04-11</t>
  </si>
  <si>
    <t>봄나들이간식</t>
  </si>
  <si>
    <t>2012-04-12</t>
  </si>
  <si>
    <t>봄야유회식사</t>
  </si>
  <si>
    <t>봄야유회차렌트</t>
  </si>
  <si>
    <t>봄나들이주유비지출</t>
  </si>
  <si>
    <t>2012.03어린이재단결연후원금지급(전지예외30명,총58건)</t>
  </si>
  <si>
    <t>봄야유회렌트카자차보험</t>
  </si>
  <si>
    <t>봄야유회기름</t>
  </si>
  <si>
    <t>2012-04-13</t>
  </si>
  <si>
    <t>후원자및홍보대사관리(후원자서말례, 홍보대사정인숙)</t>
  </si>
  <si>
    <t>재가복지서비스</t>
  </si>
  <si>
    <t>2012청아회와함꼐하는사랑의김치나누기</t>
  </si>
  <si>
    <t>벽화그리기 자원봉사자 식사지원</t>
  </si>
  <si>
    <t>항만여성의용소방대봉사자접대</t>
  </si>
  <si>
    <t>2012-04-16</t>
  </si>
  <si>
    <t>2012.4월 청구분 도시가스 사용료 납부</t>
  </si>
  <si>
    <t>2012-04-17</t>
  </si>
  <si>
    <t>가족pg5회기준비비</t>
  </si>
  <si>
    <t>원예치료pg7회기</t>
  </si>
  <si>
    <t>가족pg5회기식사비</t>
  </si>
  <si>
    <t>2012-04-20</t>
  </si>
  <si>
    <t>쓰레기봉투구입</t>
  </si>
  <si>
    <t>2012-04-23</t>
  </si>
  <si>
    <t>가족pg6회기다과비</t>
  </si>
  <si>
    <t>가족pg6회기프로그램재료비</t>
  </si>
  <si>
    <t>원예치료pg8회기식사비</t>
  </si>
  <si>
    <t>2012-04-24</t>
  </si>
  <si>
    <t>원예치료pg8회기재료비</t>
  </si>
  <si>
    <t>가족pg6회기식사비</t>
  </si>
  <si>
    <t>가족pg6회기준비(택시)</t>
  </si>
  <si>
    <t>가족pg6회기준비비(택시)</t>
  </si>
  <si>
    <t>2012-04-25</t>
  </si>
  <si>
    <t>4월취미여가pg강사료지출</t>
  </si>
  <si>
    <t>4월다도pg강사료지출</t>
  </si>
  <si>
    <t>전혜진슈퍼비전수당지급</t>
  </si>
  <si>
    <t>윤해복슈퍼비전수당지급</t>
  </si>
  <si>
    <t>자조pg6회기식사비</t>
  </si>
  <si>
    <t>지역주민정신강좌 현수막지출</t>
  </si>
  <si>
    <t>4월원예치료강사료지출</t>
  </si>
  <si>
    <t>12.04월징검다리전담인력인건비지급(정강희)</t>
  </si>
  <si>
    <t>봄야유회현금지출건</t>
  </si>
  <si>
    <t>2012-04-30</t>
  </si>
  <si>
    <t>12.04월주거비지원(유서연외3명)</t>
  </si>
  <si>
    <t>봉사자후원자관리비</t>
  </si>
  <si>
    <t>후원자,자원봉사자,간담회</t>
  </si>
  <si>
    <t>12.04월열린마음나누기미술치료강사료지급(김귀원)</t>
  </si>
  <si>
    <t>자원봉사자접대용다과구입(자판기재료구입)</t>
  </si>
  <si>
    <t>12.04월홍보대사정인숙활동비지급</t>
  </si>
  <si>
    <t>항만체육대회전달과일구입</t>
  </si>
  <si>
    <t>항만체육대회전달밀폐용기구입</t>
  </si>
  <si>
    <t>항만체육대회전달다과,밀폐용기구입</t>
  </si>
  <si>
    <t>봉사자접대용다과구입</t>
  </si>
  <si>
    <t>1</t>
    <phoneticPr fontId="41" type="noConversion"/>
  </si>
  <si>
    <t>2</t>
    <phoneticPr fontId="41" type="noConversion"/>
  </si>
  <si>
    <t>2</t>
    <phoneticPr fontId="41" type="noConversion"/>
  </si>
  <si>
    <t>어린이재단</t>
    <phoneticPr fontId="41" type="noConversion"/>
  </si>
  <si>
    <t>복지관 결연</t>
    <phoneticPr fontId="41" type="noConversion"/>
  </si>
  <si>
    <t>외부지원사업</t>
    <phoneticPr fontId="41" type="noConversion"/>
  </si>
  <si>
    <t>한부모</t>
    <phoneticPr fontId="41" type="noConversion"/>
  </si>
  <si>
    <t>징검다리</t>
    <phoneticPr fontId="41" type="noConversion"/>
  </si>
  <si>
    <t>꿈나무</t>
    <phoneticPr fontId="41" type="noConversion"/>
  </si>
  <si>
    <t>아름다운재단 교육기금</t>
    <phoneticPr fontId="41" type="noConversion"/>
  </si>
  <si>
    <t>따뜻한 겨울 만들기</t>
    <phoneticPr fontId="41" type="noConversion"/>
  </si>
  <si>
    <t>청아회 후원금</t>
    <phoneticPr fontId="41" type="noConversion"/>
  </si>
  <si>
    <t>결산이자</t>
    <phoneticPr fontId="41" type="noConversion"/>
  </si>
  <si>
    <t>남부라이온스 장학금</t>
    <phoneticPr fontId="41" type="noConversion"/>
  </si>
  <si>
    <t>차익</t>
    <phoneticPr fontId="41" type="noConversion"/>
  </si>
  <si>
    <t>비지정후원금</t>
    <phoneticPr fontId="41" type="noConversion"/>
  </si>
  <si>
    <t>외부지원외                         지정사업후원금</t>
    <phoneticPr fontId="41" type="noConversion"/>
  </si>
  <si>
    <t>소계</t>
    <phoneticPr fontId="41" type="noConversion"/>
  </si>
  <si>
    <t>소계</t>
    <phoneticPr fontId="41" type="noConversion"/>
  </si>
  <si>
    <t>결연후원금</t>
    <phoneticPr fontId="41" type="noConversion"/>
  </si>
  <si>
    <t>지정후원금</t>
    <phoneticPr fontId="41" type="noConversion"/>
  </si>
  <si>
    <t>희망의 사다리</t>
    <phoneticPr fontId="41" type="noConversion"/>
  </si>
  <si>
    <t>비지정후원금</t>
    <phoneticPr fontId="41" type="noConversion"/>
  </si>
  <si>
    <t>수입</t>
    <phoneticPr fontId="41" type="noConversion"/>
  </si>
  <si>
    <t>내역</t>
    <phoneticPr fontId="41" type="noConversion"/>
  </si>
  <si>
    <t>금액</t>
    <phoneticPr fontId="41" type="noConversion"/>
  </si>
  <si>
    <t>계</t>
    <phoneticPr fontId="41" type="noConversion"/>
  </si>
  <si>
    <t>전년도 이월금(지정후원금)</t>
    <phoneticPr fontId="41" type="noConversion"/>
  </si>
  <si>
    <t>전년도 이월금(외부지원사업)</t>
    <phoneticPr fontId="41" type="noConversion"/>
  </si>
  <si>
    <t>전년도 이월금(비지정후원금)</t>
    <phoneticPr fontId="41" type="noConversion"/>
  </si>
  <si>
    <t>전년도 이월금(희망의 사다리)</t>
    <phoneticPr fontId="41" type="noConversion"/>
  </si>
  <si>
    <t>여성한부모가정 역량강화사업(모금회)</t>
    <phoneticPr fontId="41" type="noConversion"/>
  </si>
  <si>
    <t>아름다운재단 교육기금(모금회)</t>
    <phoneticPr fontId="41" type="noConversion"/>
  </si>
  <si>
    <t>청아회 후원금</t>
    <phoneticPr fontId="41" type="noConversion"/>
  </si>
  <si>
    <t>남부라이온스 클럽 결연 장학금</t>
    <phoneticPr fontId="41" type="noConversion"/>
  </si>
  <si>
    <t>희망의 사다리 후원금</t>
    <phoneticPr fontId="41" type="noConversion"/>
  </si>
  <si>
    <t>비지정 후원금</t>
    <phoneticPr fontId="41" type="noConversion"/>
  </si>
  <si>
    <t>알코올대상자모임 "징검다리"(모금회)</t>
    <phoneticPr fontId="41" type="noConversion"/>
  </si>
  <si>
    <t>소계</t>
    <phoneticPr fontId="41" type="noConversion"/>
  </si>
  <si>
    <t>기타 지정 후원금</t>
    <phoneticPr fontId="41" type="noConversion"/>
  </si>
  <si>
    <t>기타 외부지원 사업 후원금</t>
    <phoneticPr fontId="41" type="noConversion"/>
  </si>
  <si>
    <t>어린이재단 결연후원금</t>
    <phoneticPr fontId="41" type="noConversion"/>
  </si>
  <si>
    <t>복지관결연 후원금</t>
    <phoneticPr fontId="41" type="noConversion"/>
  </si>
  <si>
    <t>2012-08-01</t>
  </si>
  <si>
    <t xml:space="preserve">&lt;징검다리&gt;더 레디P/G 식사비 </t>
  </si>
  <si>
    <t>2012-08-02</t>
  </si>
  <si>
    <t>위대한 유산 교구 구입</t>
  </si>
  <si>
    <t>가족나들이 P/G (여수엑스포) 간식구입</t>
  </si>
  <si>
    <t>2012-08-03</t>
  </si>
  <si>
    <t>가족나들이 P/G (여수엑스포) 여행자 보험가입</t>
  </si>
  <si>
    <t>12.07월열린마음나누기미술치료강사료지급(김귀원)</t>
  </si>
  <si>
    <t>2012-08-06</t>
  </si>
  <si>
    <t>가족나들이 P/G (여수엑스포) 식사비</t>
  </si>
  <si>
    <t>가족나들이 P/G (여수엑스포) 입장권 구입</t>
  </si>
  <si>
    <t>12.07월복지관결연후원금지급(이원심 외7명)</t>
  </si>
  <si>
    <t>12.07월복지관결연후원금지급(이은지 외8명)</t>
  </si>
  <si>
    <t>2012-08-08</t>
  </si>
  <si>
    <t>&lt;징검다리&gt;원예치료P/G 간식비</t>
  </si>
  <si>
    <t>&lt;징검다리&gt;더 레디 P/G 교통비</t>
  </si>
  <si>
    <t>&lt;징검다리&gt;더 레디P/G 식사비</t>
  </si>
  <si>
    <t>2012-08-09</t>
  </si>
  <si>
    <t>한부모가정 역량강화 P/G 강사비</t>
  </si>
  <si>
    <t>자산취득비</t>
  </si>
  <si>
    <t>컴퓨터 본체 교체</t>
  </si>
  <si>
    <t>가족나들이 P/G (여수엑스포) 간식 구입</t>
  </si>
  <si>
    <t>2012-08-13</t>
  </si>
  <si>
    <t>자원봉사자 접대용 차</t>
  </si>
  <si>
    <t>국내출장여비</t>
  </si>
  <si>
    <t>SPSS 교육 참가비</t>
  </si>
  <si>
    <t>&lt;징검다리&gt;정신건강계좌P/G  강사비 지급</t>
  </si>
  <si>
    <t>&lt;징검다리&gt;정신건강계좌P/G 기념품 제작</t>
  </si>
  <si>
    <t>12.07월학원비지원(김태현)</t>
  </si>
  <si>
    <t>슈퍼비젼</t>
  </si>
  <si>
    <t>통합사례 자문회의 식사</t>
  </si>
  <si>
    <t>기관운영제경비</t>
  </si>
  <si>
    <t>법인방문 점심식사</t>
  </si>
  <si>
    <t>부산복지개발원장 취임 난</t>
  </si>
  <si>
    <t>마약퇴치운동본부 이전 난</t>
  </si>
  <si>
    <t>실습지도</t>
  </si>
  <si>
    <t>2012년 하계사회복지 실습진행</t>
  </si>
  <si>
    <t xml:space="preserve">시설관리유지비 </t>
  </si>
  <si>
    <t>하드디스크 교체 및 자료복원</t>
  </si>
  <si>
    <t>자원봉사자 접대용 다과</t>
  </si>
  <si>
    <t>통합사례 자문회의 자문비</t>
  </si>
  <si>
    <t>12.07월분어린이재단결연후원금지급(전지예외29명)</t>
  </si>
  <si>
    <t>12.08월고봉균후원금지급</t>
  </si>
  <si>
    <t>12.08월황지민후원금지급</t>
  </si>
  <si>
    <t>2012-08-16</t>
  </si>
  <si>
    <t>직원교육</t>
  </si>
  <si>
    <t>직원 MBTI 교재구입</t>
  </si>
  <si>
    <t>한부모가정 역량강화 P/G MBTI 검사지 구입</t>
  </si>
  <si>
    <t>2012-08-17</t>
  </si>
  <si>
    <t>&lt;징검다리&gt;음악치료P/G 식사비</t>
  </si>
  <si>
    <t>2012-08-20</t>
  </si>
  <si>
    <t>진로체험 동아리 활동 다과</t>
  </si>
  <si>
    <t>2012-08-22</t>
  </si>
  <si>
    <t xml:space="preserve">19회기 열린마음나누기 프로그램 재료비(부채) </t>
  </si>
  <si>
    <t xml:space="preserve">15회기 열린마음나누기 프로그램 재료비(파우치) </t>
  </si>
  <si>
    <t>17회기 열린마음나누기 프로그램 문구비</t>
  </si>
  <si>
    <t>&lt;징검다리&gt;원예치료P/G 차 구입</t>
  </si>
  <si>
    <t>위대한 유산 방학 특강비(김태현)</t>
  </si>
  <si>
    <t>자원봉사자 접대용 다과 구입</t>
  </si>
  <si>
    <t>16회기 열린마음나누기 프로그램 식사, 교통비</t>
  </si>
  <si>
    <t>&lt;징검다리&gt;원예치료P/G  다과 구입</t>
  </si>
  <si>
    <t>후원자 접대 다과</t>
  </si>
  <si>
    <t>12.08월학원비지원(김태현)</t>
  </si>
  <si>
    <t>위대한 유산 교재 구입</t>
  </si>
  <si>
    <t>2012-08-24</t>
  </si>
  <si>
    <t>&lt;징검다리&gt;건강음주 캠페인 기념품 제작</t>
  </si>
  <si>
    <t>12.08월징검다리전담인력인건비지급(하정임)</t>
  </si>
  <si>
    <t>12.08월홍보대사정인숙활동비지급</t>
  </si>
  <si>
    <t>후원감사편지 우편물 발송</t>
  </si>
  <si>
    <t>운송/금융/등기수수료</t>
  </si>
  <si>
    <t>어린이재단 후원금 결과보고 외 등기료</t>
  </si>
  <si>
    <t>2012-08-28</t>
  </si>
  <si>
    <t>후원자 접대용 다과</t>
  </si>
  <si>
    <t>&lt;징검다리&gt;8월 원예치료 강사비</t>
  </si>
  <si>
    <t>2012-08-29</t>
  </si>
  <si>
    <t>&lt;징검다리&gt;더레디7회기 P/G 식사비</t>
  </si>
  <si>
    <t>직원포상비</t>
  </si>
  <si>
    <t>직원포상(퇴사직원현동순)</t>
  </si>
  <si>
    <t>&lt;징검다리&gt;원예치료7회기 P/G 다과구입</t>
  </si>
  <si>
    <t>2012-08-30</t>
  </si>
  <si>
    <t>&lt;징검다리&gt;문화체험2회기 P/G 진행비</t>
  </si>
  <si>
    <t>2012-08-31</t>
  </si>
  <si>
    <t>가족나들이 P/G (여수엑스포) 차량 대여비</t>
  </si>
  <si>
    <t>12.08월주거비지원(유서연외3명)</t>
  </si>
  <si>
    <t>12.8월상하수도납부(무료목욕탕)</t>
  </si>
  <si>
    <t>2012-05-04</t>
  </si>
  <si>
    <t>또래상담자양성교육</t>
  </si>
  <si>
    <t>행복의날개오리엔테이션다과구입</t>
  </si>
  <si>
    <t>행복의날개오리엔테이션레크레이션준비물구입</t>
  </si>
  <si>
    <t>12.04월복지관온누리후원회결연후원금지급(이원심외7명)</t>
  </si>
  <si>
    <t>12.04월복지관결연후원금지급(이은지외8명)</t>
  </si>
  <si>
    <t>소식지정다움5호제작-동아티지(자부담)</t>
  </si>
  <si>
    <t>소식지정다움5호제작-발송우편비</t>
  </si>
  <si>
    <t>12.04월학원비지원(김태현)</t>
  </si>
  <si>
    <t>2012-05-08</t>
  </si>
  <si>
    <t>대성토이즈물품운반트럭대여비(80소3700)</t>
  </si>
  <si>
    <t>대성토이즈방문음료</t>
  </si>
  <si>
    <t>대성토이즈방문떡</t>
  </si>
  <si>
    <t>2012-05-10</t>
  </si>
  <si>
    <t>12.05월고봉균후원금지급</t>
  </si>
  <si>
    <t>한부모가정역량강화현수막제작</t>
  </si>
  <si>
    <t>복지인식교육 PG</t>
  </si>
  <si>
    <t>행복의날개2회기프로그램다과</t>
  </si>
  <si>
    <t>12.05월황지민후원금지급</t>
  </si>
  <si>
    <t>녹색어머니회자원봉사자방문으로인한다과(쿠키)구입</t>
  </si>
  <si>
    <t>자원봉사자접대용커피재료구입</t>
  </si>
  <si>
    <t>12.04월후원감사편지발송우편료지출</t>
  </si>
  <si>
    <t>후원관련우편발송우표구입</t>
  </si>
  <si>
    <t>메리츠보험기부금영수증발송관련우편료지출</t>
  </si>
  <si>
    <t>12.04월분어린이재단결연후원금지급(전지예외30명)</t>
  </si>
  <si>
    <t>2012-05-14</t>
  </si>
  <si>
    <t>열린마음나누기7회기여행자보험</t>
  </si>
  <si>
    <t>2012-05-15</t>
  </si>
  <si>
    <t>자활근로사업(간담회</t>
  </si>
  <si>
    <t>12년근로유지형자활근로사업참여자간담회식사비</t>
  </si>
  <si>
    <t>한국어린이재단결연후원금결과보고등기발송</t>
  </si>
  <si>
    <t>2012-05-21</t>
  </si>
  <si>
    <t>자원봉사확인서등기발송여입</t>
  </si>
  <si>
    <t>2012-05-25</t>
  </si>
  <si>
    <t>청소년약물남용예방프로그램</t>
  </si>
  <si>
    <t>B.Y.C연합캠페인관련물품구입(실리콘외)</t>
  </si>
  <si>
    <t>B.Y.C연합캠페인관련물품구입(락카)</t>
  </si>
  <si>
    <t>B.Y.C연합캠페인관련물품구입(원형철망)</t>
  </si>
  <si>
    <t>열린마음나누기7회기교통비</t>
  </si>
  <si>
    <t>열린마음나누기7회기영화비</t>
  </si>
  <si>
    <t>열린마음나누기7회기식사비</t>
  </si>
  <si>
    <t>직원이동서랍장구입</t>
  </si>
  <si>
    <t>사례관리교육식사비지출(관장서보경외5명)</t>
  </si>
  <si>
    <t>12년집단급식소종사조리사위생교육비지출-유해선취사원</t>
  </si>
  <si>
    <t>자원봉사자항만여성의용소방대원간담회감사카드구입</t>
  </si>
  <si>
    <t>자원봉사자항만여성의용소방대원간담회식사비</t>
  </si>
  <si>
    <t>bmc놀이한마당자원봉사자접대용쿠키구입</t>
  </si>
  <si>
    <t>후원자방문커피믹스구입</t>
  </si>
  <si>
    <t>BMC2지구 공동체 역량강화</t>
  </si>
  <si>
    <t>bmc2지구한마음놀이마당경품1등,2등구입</t>
  </si>
  <si>
    <t>12.05월홍보대사정인숙활동비지급</t>
  </si>
  <si>
    <t>2012-05-30</t>
  </si>
  <si>
    <t>복지한마당</t>
  </si>
  <si>
    <t>12년어울림복지한마당찬조금지출</t>
  </si>
  <si>
    <t>2012-05-31</t>
  </si>
  <si>
    <t>복지네트워크연계사업</t>
  </si>
  <si>
    <t>12년미네소타대학원연계사업식사비</t>
  </si>
  <si>
    <t>한부모가정역량강화자아존중감향상pg2회기물품구입</t>
  </si>
  <si>
    <t>한부모가정역량강화자아존중감향상pg2회기다과구입</t>
  </si>
  <si>
    <t>12.05월후원감사편지발송</t>
  </si>
  <si>
    <t>유관기관단체방문-낙동종합사회복지관</t>
  </si>
  <si>
    <t>12.05월학원비지원(김태현)</t>
  </si>
  <si>
    <t>한부모가정역량강화부모교육pg3회기물품구입</t>
  </si>
  <si>
    <t>자원봉사자접대용자판기재료구입</t>
  </si>
  <si>
    <t>자원봉사자"구선이"상해로인한진료비,약값지출</t>
  </si>
  <si>
    <t>한부모가정역량강화부모교육pg3회기다과구입</t>
  </si>
  <si>
    <t>12년미네소타대학원연계사업쥬스외구입</t>
  </si>
  <si>
    <t>12년미네소타대학원연계사업과일구입</t>
  </si>
  <si>
    <t>12.05월주거비지원(유서연외3명)</t>
  </si>
  <si>
    <t>2012-06-05</t>
  </si>
  <si>
    <t>2012년 남부산라이온즈클럽 장학금지원</t>
  </si>
  <si>
    <t>12.05월복지관온누리후원회결연후원금지급(이원심외7명)</t>
  </si>
  <si>
    <t>12.05월복지관결연후원금지급(이은지외7명)</t>
  </si>
  <si>
    <t>2012-06-08</t>
  </si>
  <si>
    <t>어울림복지한마당 캔커피구입</t>
  </si>
  <si>
    <t>어울림복지한마당 과일구입</t>
  </si>
  <si>
    <t>어울림복지한마당 간식구입(치킨)</t>
  </si>
  <si>
    <t>2/4분기청아회지정기탁 학생복지 및 학생자치활동비지원</t>
  </si>
  <si>
    <t>12.06월황지민후원금지급</t>
  </si>
  <si>
    <t>어울림복지한마당 간식구입(다과)</t>
  </si>
  <si>
    <t>12.05월열린마음나누기미술치료강사료지급(김귀원)</t>
  </si>
  <si>
    <t>12.06월고봉균후원금지급</t>
  </si>
  <si>
    <t>2012-06-12</t>
  </si>
  <si>
    <t>12.05월분어린이재단결연후원금지급(전지예외29명)</t>
  </si>
  <si>
    <t>2012-06-14</t>
  </si>
  <si>
    <t>한부모가정역량강화 부모교육pg4회기 다과구입</t>
  </si>
  <si>
    <t>한부모가정역량강화자아존중감향상pg3회기다과구입(김밥)</t>
  </si>
  <si>
    <t>한부모가정역량강화자아존중감향상pg3회기물품구입(한지외)</t>
  </si>
  <si>
    <t>2012-06-15</t>
  </si>
  <si>
    <t>12.06월학원비지원(김태현)</t>
  </si>
  <si>
    <t>자원봉사자,후원자음료구입</t>
  </si>
  <si>
    <t>후원자다과장식구입 - 이칠석 후원자외 방문접대다과</t>
  </si>
  <si>
    <t>후원자쿠키구입 - 이칠석 후원자외 방문접대다과</t>
  </si>
  <si>
    <t>방문자원봉사자용다과구입(과자,음료수)</t>
  </si>
  <si>
    <t>후원자다과구입 - 이칠석 후원자외 방문접대다과</t>
  </si>
  <si>
    <t>2012-06-21</t>
  </si>
  <si>
    <t>열린마음나누기 9회기 물품구입</t>
  </si>
  <si>
    <t>방문자원봉사자용자판기재료구입</t>
  </si>
  <si>
    <t>2012-06-25</t>
  </si>
  <si>
    <t>12.06월징검다리전담인력인건비지급(하정임)</t>
  </si>
  <si>
    <t>12.06월목욕탕관리자(현동순)급여</t>
  </si>
  <si>
    <t>12.06월홍보대사정인숙활동비지급</t>
  </si>
  <si>
    <t>12.6월상하수도납부(무료목욕탕)</t>
  </si>
  <si>
    <t>2012-06-29</t>
  </si>
  <si>
    <t>12.06월주거비지원(유서연외3명)</t>
  </si>
  <si>
    <t>12.05월분건물관리비납부(무료목욕탕)</t>
  </si>
  <si>
    <t>12.06월경로식당부식비지출(자부담)</t>
  </si>
  <si>
    <t>2012-07-05</t>
  </si>
  <si>
    <t>자원봉사자상반기간담회떡구입</t>
  </si>
  <si>
    <t>12.06월복지관결연후원금지급(이은지외7명)</t>
  </si>
  <si>
    <t>12.06월열린마음나누기미술치료강사료지급(김귀원)</t>
  </si>
  <si>
    <t>12.06월복지관온누리후원회결연후원금지급(이원심외7명)</t>
  </si>
  <si>
    <t>자원봉사자상반기간담회쿠키구입</t>
  </si>
  <si>
    <t>자원봉사자상반기간담회장식구입</t>
  </si>
  <si>
    <t>자원봉사자상반기간담회과일구입</t>
  </si>
  <si>
    <t>자원봉사자상반기간담회물병구입</t>
  </si>
  <si>
    <t>2012-07-10</t>
  </si>
  <si>
    <t>학교폭력예방PG활동4회기다과구입</t>
  </si>
  <si>
    <t>12.06월무료목욕탕건강보험기관부담금납부(현동순)</t>
  </si>
  <si>
    <t>12.06월무료목욕탕고용보험기관부담금납부(현동순)</t>
  </si>
  <si>
    <t>bmc와치공원준공식일회용기(나무포크)구입</t>
  </si>
  <si>
    <t>bmc와치공원준공식일회용기(종이컵)구입</t>
  </si>
  <si>
    <t>bmc와치공원준공식과일(수박,참외)구입</t>
  </si>
  <si>
    <t>bmc와치공원준공식과일(수박)구입</t>
  </si>
  <si>
    <t>bmc와치공원준공식다과떡구입</t>
  </si>
  <si>
    <t>bmc와치공원준공식다과과자외구입</t>
  </si>
  <si>
    <t>bmc와치공원준공식저녁식사(꼼장어)구입</t>
  </si>
  <si>
    <t>bmc와치공원준공식다과주스외구입</t>
  </si>
  <si>
    <t>12.07월황지민후원금지급</t>
  </si>
  <si>
    <t>12.07월고봉균후원금지급</t>
  </si>
  <si>
    <t>2012-07-11</t>
  </si>
  <si>
    <t>원예치료PG다과비</t>
  </si>
  <si>
    <t>알코올기본교육PG1회기식사비</t>
  </si>
  <si>
    <t>2012-07-12</t>
  </si>
  <si>
    <t>12.06월분어린이재단결연후원금지급(전지예외29명)</t>
  </si>
  <si>
    <t>학교폭력예방캠페인 풍선구입</t>
  </si>
  <si>
    <t>학교폭력예방캠페인 문구구입</t>
  </si>
  <si>
    <t>학교폭력예방캠페인 사탕구입</t>
  </si>
  <si>
    <t>학교폭력예방캠페인 포장지 구입</t>
  </si>
  <si>
    <t>학교폭력예방캠페인 간식구입</t>
  </si>
  <si>
    <t>학교폭력예방캠페인 평가회비</t>
  </si>
  <si>
    <t>한부모가정역량강화자아존중감향상pg4회기다과구입(김밥외)</t>
  </si>
  <si>
    <t>한부모역량 부모교육pg 5회기물품구입(펜외) 10,000원</t>
  </si>
  <si>
    <t>한부모역량 부모교육pg 5회기 다과구입(샌드외) 10,000원</t>
  </si>
  <si>
    <t>2012-07-16</t>
  </si>
  <si>
    <t>방문자원봉사자접대용음료,다과구입</t>
  </si>
  <si>
    <t>정인숙자원봉사자수상관련꽃다발구입</t>
  </si>
  <si>
    <t>방문자원봉사자자판기재료구입</t>
  </si>
  <si>
    <t>운영위원회</t>
  </si>
  <si>
    <t>2012.2차운영위원회개최</t>
  </si>
  <si>
    <t>후원자방문음료구입 - 청아회</t>
  </si>
  <si>
    <t>2012-07-18</t>
  </si>
  <si>
    <t>&lt;징검다리&gt;더 레디 P/G 식사비</t>
  </si>
  <si>
    <t>&lt;징검다리&gt;더 레디 P/G 간식비</t>
  </si>
  <si>
    <t>&lt;징검다리&gt;정신건강계좌P/G 현수막 제작</t>
  </si>
  <si>
    <t>2012-07-19</t>
  </si>
  <si>
    <t>&lt;징검다리&gt;문화체험P/G 간식비</t>
  </si>
  <si>
    <t>&lt;징검다리&gt;문화체험 P/G 식사비</t>
  </si>
  <si>
    <t>2012-07-20</t>
  </si>
  <si>
    <t>대교라이온스(후원자)다과구입</t>
  </si>
  <si>
    <t>대교라이온스(후원자)과일구입</t>
  </si>
  <si>
    <t>12.06월후원감사편지발송</t>
  </si>
  <si>
    <t>2012-07-25</t>
  </si>
  <si>
    <t>12.07월징검다리전담인력인건비지급(하정임)</t>
  </si>
  <si>
    <t>&lt;징검다리&gt;정신건강계좌P/G 다과 구입</t>
  </si>
  <si>
    <t>12.07월홍보대사정인숙활동비지급</t>
  </si>
  <si>
    <t>2012-07-30</t>
  </si>
  <si>
    <t>2012-07-31</t>
  </si>
  <si>
    <t>&lt;징검다리&gt;원예치료P/G 재교비</t>
  </si>
  <si>
    <t>&lt;징검다리&gt;7월 원예치료 강사비</t>
  </si>
  <si>
    <t>12.07월주거비지원(유서연외3명)</t>
  </si>
  <si>
    <t>전년도 이월금(지정)</t>
    <phoneticPr fontId="41" type="noConversion"/>
  </si>
  <si>
    <t>전년도 이월금(외부지원)</t>
    <phoneticPr fontId="41" type="noConversion"/>
  </si>
  <si>
    <t>전년도 이월금(비지정)</t>
    <phoneticPr fontId="41" type="noConversion"/>
  </si>
  <si>
    <t>전년도 이월금(희망)</t>
    <phoneticPr fontId="41" type="noConversion"/>
  </si>
  <si>
    <t>어린이재단 결연후원금</t>
    <phoneticPr fontId="41" type="noConversion"/>
  </si>
  <si>
    <t>복지관 결연후원금</t>
    <phoneticPr fontId="41" type="noConversion"/>
  </si>
  <si>
    <t>기타 외부지원사업 후원금</t>
    <phoneticPr fontId="41" type="noConversion"/>
  </si>
  <si>
    <t>모금회 여성한부모가정</t>
    <phoneticPr fontId="41" type="noConversion"/>
  </si>
  <si>
    <t>역량강화사업</t>
    <phoneticPr fontId="41" type="noConversion"/>
  </si>
  <si>
    <t>징검다리</t>
    <phoneticPr fontId="41" type="noConversion"/>
  </si>
  <si>
    <t>교육기금</t>
    <phoneticPr fontId="41" type="noConversion"/>
  </si>
  <si>
    <t>결연 장학금</t>
    <phoneticPr fontId="41" type="noConversion"/>
  </si>
  <si>
    <t>기타 지정 후원금</t>
    <phoneticPr fontId="41" type="noConversion"/>
  </si>
  <si>
    <t>비지정 후원금</t>
    <phoneticPr fontId="41" type="noConversion"/>
  </si>
  <si>
    <t>결연후원금</t>
    <phoneticPr fontId="41" type="noConversion"/>
  </si>
  <si>
    <t>꿈나무육성사업(모금회)</t>
    <phoneticPr fontId="41" type="noConversion"/>
  </si>
  <si>
    <t>알코올대상자문제</t>
    <phoneticPr fontId="41" type="noConversion"/>
  </si>
  <si>
    <t>해결사업(모금회)</t>
    <phoneticPr fontId="41" type="noConversion"/>
  </si>
  <si>
    <t>주거비지원(아름다운재단)</t>
    <phoneticPr fontId="41" type="noConversion"/>
  </si>
  <si>
    <t>교육기금(아름다운재단)</t>
    <phoneticPr fontId="41" type="noConversion"/>
  </si>
  <si>
    <t>학교연계결연(청아회)</t>
    <phoneticPr fontId="41" type="noConversion"/>
  </si>
  <si>
    <t>기타사업비</t>
    <phoneticPr fontId="41" type="noConversion"/>
  </si>
  <si>
    <t>차기분기 이월금(지정후원금)</t>
    <phoneticPr fontId="41" type="noConversion"/>
  </si>
  <si>
    <t>차기분기 이월금(비지정후원금)</t>
    <phoneticPr fontId="41" type="noConversion"/>
  </si>
  <si>
    <t>차기분기 이월금(희망의사다리)</t>
    <phoneticPr fontId="41" type="noConversion"/>
  </si>
  <si>
    <t>차기분기 이월금(외부지원사업)</t>
    <phoneticPr fontId="41" type="noConversion"/>
  </si>
  <si>
    <t>희망의 사다리</t>
    <phoneticPr fontId="41" type="noConversion"/>
  </si>
  <si>
    <t>희망의 사다리 후원금</t>
    <phoneticPr fontId="41" type="noConversion"/>
  </si>
  <si>
    <t>모금회 꿈나무육성사업</t>
    <phoneticPr fontId="41" type="noConversion"/>
  </si>
  <si>
    <t>여성한부모가정역량강화사업(모금회)</t>
    <phoneticPr fontId="41" type="noConversion"/>
  </si>
  <si>
    <t>계</t>
    <phoneticPr fontId="41" type="noConversion"/>
  </si>
  <si>
    <t>수입</t>
    <phoneticPr fontId="41" type="noConversion"/>
  </si>
  <si>
    <t>사용</t>
    <phoneticPr fontId="41" type="noConversion"/>
  </si>
  <si>
    <t>내역</t>
    <phoneticPr fontId="41" type="noConversion"/>
  </si>
  <si>
    <t>금액</t>
    <phoneticPr fontId="41" type="noConversion"/>
  </si>
  <si>
    <t>전년도 이월금(지정)</t>
    <phoneticPr fontId="41" type="noConversion"/>
  </si>
  <si>
    <t>결연후원금</t>
    <phoneticPr fontId="41" type="noConversion"/>
  </si>
  <si>
    <t>전년도 이월금(외부지원)</t>
    <phoneticPr fontId="41" type="noConversion"/>
  </si>
  <si>
    <t>희망의 사다리</t>
    <phoneticPr fontId="41" type="noConversion"/>
  </si>
  <si>
    <t>전년도 이월금(비지정)</t>
    <phoneticPr fontId="41" type="noConversion"/>
  </si>
  <si>
    <t>여성한부모가정역량강화사업(모금회)</t>
    <phoneticPr fontId="41" type="noConversion"/>
  </si>
  <si>
    <t>전년도 이월금(희망)</t>
    <phoneticPr fontId="41" type="noConversion"/>
  </si>
  <si>
    <t>어린이재단 결연후원금</t>
    <phoneticPr fontId="41" type="noConversion"/>
  </si>
  <si>
    <t>꿈나무육성사업(모금회)</t>
    <phoneticPr fontId="41" type="noConversion"/>
  </si>
  <si>
    <t>복지관 결연후원금</t>
    <phoneticPr fontId="41" type="noConversion"/>
  </si>
  <si>
    <t>알코올대상자문제</t>
    <phoneticPr fontId="41" type="noConversion"/>
  </si>
  <si>
    <t>모금회 여성한부모가정</t>
    <phoneticPr fontId="41" type="noConversion"/>
  </si>
  <si>
    <t>주거비지원(아름다운재단)</t>
    <phoneticPr fontId="41" type="noConversion"/>
  </si>
  <si>
    <t>교육기금(아름다운재단)</t>
    <phoneticPr fontId="41" type="noConversion"/>
  </si>
  <si>
    <t>모금회 꿈나무육성사업</t>
    <phoneticPr fontId="41" type="noConversion"/>
  </si>
  <si>
    <t>학교연계결연(청아회)</t>
    <phoneticPr fontId="41" type="noConversion"/>
  </si>
  <si>
    <t>희망의 사다리 후원금</t>
    <phoneticPr fontId="41" type="noConversion"/>
  </si>
  <si>
    <t>비지정 후원금</t>
    <phoneticPr fontId="41" type="noConversion"/>
  </si>
  <si>
    <t>기타사업비</t>
    <phoneticPr fontId="41" type="noConversion"/>
  </si>
  <si>
    <t>차기분기 이월금(지정후원금)</t>
    <phoneticPr fontId="41" type="noConversion"/>
  </si>
  <si>
    <t>차기분기 이월금(비지정후원금)</t>
    <phoneticPr fontId="41" type="noConversion"/>
  </si>
  <si>
    <t>차기분기 이월금(희망의사다리)</t>
    <phoneticPr fontId="41" type="noConversion"/>
  </si>
  <si>
    <t>차기분기 이월금(외부지원사업)</t>
    <phoneticPr fontId="41" type="noConversion"/>
  </si>
  <si>
    <t>후원금 수입</t>
    <phoneticPr fontId="41" type="noConversion"/>
  </si>
  <si>
    <t>이자후원금 수입</t>
    <phoneticPr fontId="41" type="noConversion"/>
  </si>
  <si>
    <t>차기분기 이월금</t>
    <phoneticPr fontId="41" type="noConversion"/>
  </si>
  <si>
    <t>어울림주간보호센터</t>
    <phoneticPr fontId="41" type="noConversion"/>
  </si>
  <si>
    <t>와치노인복지센터(주간보호)</t>
    <phoneticPr fontId="41" type="noConversion"/>
  </si>
  <si>
    <t>와치노인복지센터(재가노인)</t>
    <phoneticPr fontId="41" type="noConversion"/>
  </si>
  <si>
    <t>와치 지역아동센터</t>
    <phoneticPr fontId="41" type="noConversion"/>
  </si>
  <si>
    <t>후원금세입내역</t>
    <phoneticPr fontId="12" type="noConversion"/>
  </si>
  <si>
    <t>후원금세출내역</t>
    <phoneticPr fontId="12" type="noConversion"/>
  </si>
  <si>
    <t>후원수입계</t>
    <phoneticPr fontId="12" type="noConversion"/>
  </si>
  <si>
    <t>지정후원금</t>
    <phoneticPr fontId="12" type="noConversion"/>
  </si>
  <si>
    <t>외부지원사업</t>
    <phoneticPr fontId="12" type="noConversion"/>
  </si>
  <si>
    <t>비지정</t>
    <phoneticPr fontId="12" type="noConversion"/>
  </si>
  <si>
    <t>후원지출계</t>
    <phoneticPr fontId="12" type="noConversion"/>
  </si>
  <si>
    <t>담당</t>
    <phoneticPr fontId="41" type="noConversion"/>
  </si>
  <si>
    <t>과장</t>
    <phoneticPr fontId="41" type="noConversion"/>
  </si>
  <si>
    <t>관장</t>
    <phoneticPr fontId="41" type="noConversion"/>
  </si>
  <si>
    <t>결
재</t>
    <phoneticPr fontId="41" type="noConversion"/>
  </si>
  <si>
    <t>법인전입금</t>
    <phoneticPr fontId="12" type="noConversion"/>
  </si>
  <si>
    <t>국민은행</t>
  </si>
  <si>
    <t>567601-01-125596</t>
  </si>
  <si>
    <t>939701-01-121694</t>
  </si>
  <si>
    <t>254-01-000192-9</t>
  </si>
  <si>
    <t>300-01-000971-7</t>
  </si>
  <si>
    <t>사업명</t>
    <phoneticPr fontId="12" type="noConversion"/>
  </si>
  <si>
    <t>연번</t>
    <phoneticPr fontId="12" type="noConversion"/>
  </si>
  <si>
    <t>후원전용계좌</t>
    <phoneticPr fontId="12" type="noConversion"/>
  </si>
  <si>
    <t>은행</t>
    <phoneticPr fontId="12" type="noConversion"/>
  </si>
  <si>
    <t>계좌번호</t>
    <phoneticPr fontId="12" type="noConversion"/>
  </si>
  <si>
    <t>비지정후원금</t>
    <phoneticPr fontId="47" type="noConversion"/>
  </si>
  <si>
    <t>국민은행</t>
    <phoneticPr fontId="47" type="noConversion"/>
  </si>
  <si>
    <t>939701-01-121780</t>
    <phoneticPr fontId="47" type="noConversion"/>
  </si>
  <si>
    <t>지정후원금</t>
    <phoneticPr fontId="47" type="noConversion"/>
  </si>
  <si>
    <t>939701-01-157400</t>
    <phoneticPr fontId="47" type="noConversion"/>
  </si>
  <si>
    <t>꿈나무육성사업</t>
    <phoneticPr fontId="47" type="noConversion"/>
  </si>
  <si>
    <t>567601-01-299239</t>
    <phoneticPr fontId="47" type="noConversion"/>
  </si>
  <si>
    <t>열린마음나누기</t>
    <phoneticPr fontId="47" type="noConversion"/>
  </si>
  <si>
    <t>567601-01-299226</t>
    <phoneticPr fontId="47" type="noConversion"/>
  </si>
  <si>
    <t>아름다운재단교육기금</t>
    <phoneticPr fontId="47" type="noConversion"/>
  </si>
  <si>
    <t>567601-01-287117</t>
    <phoneticPr fontId="47" type="noConversion"/>
  </si>
  <si>
    <t>징검다리</t>
    <phoneticPr fontId="47" type="noConversion"/>
  </si>
  <si>
    <t>567601-01-299200</t>
    <phoneticPr fontId="47" type="noConversion"/>
  </si>
  <si>
    <t>아름다운재단주거비지원</t>
    <phoneticPr fontId="47" type="noConversion"/>
  </si>
  <si>
    <t>567601-01-304405</t>
    <phoneticPr fontId="47" type="noConversion"/>
  </si>
  <si>
    <t>특장차_장애인이동목욕</t>
    <phoneticPr fontId="47" type="noConversion"/>
  </si>
  <si>
    <t>567601-01-287104</t>
    <phoneticPr fontId="47" type="noConversion"/>
  </si>
  <si>
    <t>한진중공업_김장김치</t>
    <phoneticPr fontId="47" type="noConversion"/>
  </si>
  <si>
    <t>567601-01-304434</t>
    <phoneticPr fontId="47" type="noConversion"/>
  </si>
  <si>
    <t>토요일은즐거워</t>
    <phoneticPr fontId="47" type="noConversion"/>
  </si>
  <si>
    <t>567601-01-315166</t>
    <phoneticPr fontId="47" type="noConversion"/>
  </si>
  <si>
    <t>법인전입금</t>
    <phoneticPr fontId="47" type="noConversion"/>
  </si>
  <si>
    <t>567601-01-317029</t>
    <phoneticPr fontId="47" type="noConversion"/>
  </si>
  <si>
    <t>후원모금1</t>
    <phoneticPr fontId="47" type="noConversion"/>
  </si>
  <si>
    <t>후원모금3</t>
    <phoneticPr fontId="47" type="noConversion"/>
  </si>
  <si>
    <t>후원모금2</t>
    <phoneticPr fontId="47" type="noConversion"/>
  </si>
  <si>
    <t>939701-01-121678</t>
    <phoneticPr fontId="47" type="noConversion"/>
  </si>
  <si>
    <t>후원모금5</t>
    <phoneticPr fontId="47" type="noConversion"/>
  </si>
  <si>
    <t>부산은행</t>
    <phoneticPr fontId="47" type="noConversion"/>
  </si>
  <si>
    <t>후원모금4</t>
    <phoneticPr fontId="47" type="noConversion"/>
  </si>
  <si>
    <t>254-01-000279-6</t>
    <phoneticPr fontId="47" type="noConversion"/>
  </si>
  <si>
    <t>희망의사다리</t>
    <phoneticPr fontId="47" type="noConversion"/>
  </si>
  <si>
    <t>기준일 : 2013.12.31</t>
    <phoneticPr fontId="12" type="noConversion"/>
  </si>
  <si>
    <t>부장</t>
    <phoneticPr fontId="41" type="noConversion"/>
  </si>
  <si>
    <t>1. 지정후원금(939701-01-157400)</t>
    <phoneticPr fontId="41" type="noConversion"/>
  </si>
  <si>
    <t>1. 외부지원사업_아름다운재단 교육기금(567601-01-304405)</t>
    <phoneticPr fontId="41" type="noConversion"/>
  </si>
  <si>
    <t>2. 외부지원사업_아름다운재단 주거비지원(567601-01-304405)</t>
    <phoneticPr fontId="41" type="noConversion"/>
  </si>
  <si>
    <t>3. 외부지원사업_징검다리(5657601-01-299200)</t>
    <phoneticPr fontId="41" type="noConversion"/>
  </si>
  <si>
    <t>4. 외부지원사업_특장차지원장애인이동목욕사업(567601-01-287104)</t>
    <phoneticPr fontId="41" type="noConversion"/>
  </si>
  <si>
    <t>1. 희망의 사다리(300-01-000971-7)</t>
    <phoneticPr fontId="41" type="noConversion"/>
  </si>
  <si>
    <t>1. 법인전입금(567601-01-317029)</t>
    <phoneticPr fontId="41" type="noConversion"/>
  </si>
  <si>
    <t>1. 비지정후원금(939701-01121780)</t>
    <phoneticPr fontId="41" type="noConversion"/>
  </si>
  <si>
    <t>2. 비지정후원금 모금통장(254-01-000192-9)</t>
    <phoneticPr fontId="41" type="noConversion"/>
  </si>
  <si>
    <t>3. 비지정후원금 모금통장(254-01-000279-6)</t>
    <phoneticPr fontId="41" type="noConversion"/>
  </si>
  <si>
    <t>전년도이월</t>
    <phoneticPr fontId="12" type="noConversion"/>
  </si>
  <si>
    <t xml:space="preserve">누계 </t>
    <phoneticPr fontId="12" type="noConversion"/>
  </si>
  <si>
    <t>2월</t>
    <phoneticPr fontId="12" type="noConversion"/>
  </si>
  <si>
    <t>3월</t>
    <phoneticPr fontId="12" type="noConversion"/>
  </si>
  <si>
    <t>4월</t>
    <phoneticPr fontId="12" type="noConversion"/>
  </si>
  <si>
    <t>5월</t>
    <phoneticPr fontId="12" type="noConversion"/>
  </si>
  <si>
    <t>6월</t>
    <phoneticPr fontId="12" type="noConversion"/>
  </si>
  <si>
    <t>* 특장차 : 1,442</t>
    <phoneticPr fontId="12" type="noConversion"/>
  </si>
  <si>
    <t>* 실버기자단 : 1,273</t>
    <phoneticPr fontId="12" type="noConversion"/>
  </si>
  <si>
    <t>* 법인전입금 : 6,190</t>
    <phoneticPr fontId="12" type="noConversion"/>
  </si>
  <si>
    <t>* 행복나눔 : 3,021</t>
    <phoneticPr fontId="12" type="noConversion"/>
  </si>
  <si>
    <t>7월</t>
    <phoneticPr fontId="12" type="noConversion"/>
  </si>
  <si>
    <t>8월</t>
    <phoneticPr fontId="12" type="noConversion"/>
  </si>
  <si>
    <t>9월</t>
    <phoneticPr fontId="12" type="noConversion"/>
  </si>
  <si>
    <t>10월</t>
    <phoneticPr fontId="12" type="noConversion"/>
  </si>
  <si>
    <t>11월</t>
    <phoneticPr fontId="12" type="noConversion"/>
  </si>
  <si>
    <t>* 희망의 사다리 : 591</t>
    <phoneticPr fontId="12" type="noConversion"/>
  </si>
  <si>
    <t>12월</t>
    <phoneticPr fontId="12" type="noConversion"/>
  </si>
  <si>
    <t>* 복권기금 : 4,737</t>
    <phoneticPr fontId="12" type="noConversion"/>
  </si>
  <si>
    <t>* 도시공사 : 1,803</t>
    <phoneticPr fontId="12" type="noConversion"/>
  </si>
  <si>
    <t>* 마을활동가 : 5,531</t>
    <phoneticPr fontId="12" type="noConversion"/>
  </si>
  <si>
    <t>* 아름다운재단 : 2,111</t>
    <phoneticPr fontId="12" type="noConversion"/>
  </si>
  <si>
    <t>* 쿨루프 : 4,277</t>
    <phoneticPr fontId="12" type="noConversion"/>
  </si>
  <si>
    <t>희망영도</t>
    <phoneticPr fontId="12" type="noConversion"/>
  </si>
  <si>
    <t>희망영도</t>
    <phoneticPr fontId="12" type="noConversion"/>
  </si>
  <si>
    <t>2018년 4월 후원금 월별집계표</t>
    <phoneticPr fontId="12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</si>
</sst>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</numFmts>
  <fonts count="55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9"/>
      <color indexed="8"/>
      <name val="돋움체"/>
      <family val="3"/>
      <charset val="129"/>
    </font>
    <font>
      <sz val="9"/>
      <color indexed="9"/>
      <name val="돋움체"/>
      <family val="3"/>
      <charset val="129"/>
    </font>
    <font>
      <sz val="9"/>
      <color indexed="10"/>
      <name val="돋움체"/>
      <family val="3"/>
      <charset val="129"/>
    </font>
    <font>
      <b/>
      <sz val="9"/>
      <color indexed="52"/>
      <name val="돋움체"/>
      <family val="3"/>
      <charset val="129"/>
    </font>
    <font>
      <sz val="9"/>
      <color indexed="20"/>
      <name val="돋움체"/>
      <family val="3"/>
      <charset val="129"/>
    </font>
    <font>
      <sz val="10"/>
      <name val="Arial"/>
      <family val="2"/>
    </font>
    <font>
      <sz val="9"/>
      <color indexed="60"/>
      <name val="돋움체"/>
      <family val="3"/>
      <charset val="129"/>
    </font>
    <font>
      <i/>
      <sz val="9"/>
      <color indexed="63"/>
      <name val="돋움체"/>
      <family val="3"/>
      <charset val="129"/>
    </font>
    <font>
      <b/>
      <sz val="9"/>
      <color indexed="9"/>
      <name val="돋움체"/>
      <family val="3"/>
      <charset val="129"/>
    </font>
    <font>
      <sz val="9"/>
      <color indexed="52"/>
      <name val="돋움체"/>
      <family val="3"/>
      <charset val="129"/>
    </font>
    <font>
      <b/>
      <sz val="9"/>
      <color indexed="8"/>
      <name val="돋움체"/>
      <family val="3"/>
      <charset val="129"/>
    </font>
    <font>
      <sz val="9"/>
      <color indexed="22"/>
      <name val="돋움체"/>
      <family val="3"/>
      <charset val="129"/>
    </font>
    <font>
      <b/>
      <sz val="18"/>
      <color indexed="22"/>
      <name val="맑은 고딕"/>
      <family val="3"/>
      <charset val="129"/>
    </font>
    <font>
      <b/>
      <sz val="15"/>
      <color indexed="22"/>
      <name val="돋움체"/>
      <family val="3"/>
      <charset val="129"/>
    </font>
    <font>
      <b/>
      <sz val="13"/>
      <color indexed="22"/>
      <name val="돋움체"/>
      <family val="3"/>
      <charset val="129"/>
    </font>
    <font>
      <b/>
      <sz val="11"/>
      <color indexed="22"/>
      <name val="돋움체"/>
      <family val="3"/>
      <charset val="129"/>
    </font>
    <font>
      <sz val="9"/>
      <color indexed="17"/>
      <name val="돋움체"/>
      <family val="3"/>
      <charset val="129"/>
    </font>
    <font>
      <b/>
      <sz val="9"/>
      <color indexed="23"/>
      <name val="돋움체"/>
      <family val="3"/>
      <charset val="129"/>
    </font>
    <font>
      <b/>
      <sz val="16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돋움체"/>
      <family val="3"/>
      <charset val="129"/>
    </font>
    <font>
      <sz val="9"/>
      <color theme="1"/>
      <name val="굴림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rgb="FF286892"/>
      <name val="굴림"/>
      <family val="3"/>
      <charset val="129"/>
    </font>
    <font>
      <b/>
      <sz val="20"/>
      <name val="돋움"/>
      <family val="3"/>
      <charset val="129"/>
    </font>
    <font>
      <sz val="9"/>
      <name val="굴림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rgb="FF92D050"/>
      <name val="맑은 고딕"/>
      <family val="3"/>
      <charset val="129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5DEE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63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" borderId="2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3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3" borderId="4" applyNumberFormat="0" applyAlignment="0" applyProtection="0">
      <alignment vertical="center"/>
    </xf>
    <xf numFmtId="41" fontId="13" fillId="0" borderId="0" applyFont="0" applyFill="0" applyBorder="0" applyAlignment="0" applyProtection="0"/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4" borderId="2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2" borderId="1" applyNumberFormat="0" applyAlignment="0" applyProtection="0">
      <alignment vertical="center"/>
    </xf>
    <xf numFmtId="0" fontId="34" fillId="0" borderId="0">
      <alignment vertical="center"/>
    </xf>
    <xf numFmtId="0" fontId="19" fillId="0" borderId="0"/>
    <xf numFmtId="0" fontId="34" fillId="0" borderId="0">
      <alignment vertical="center"/>
    </xf>
    <xf numFmtId="0" fontId="33" fillId="0" borderId="0">
      <alignment vertical="center"/>
    </xf>
    <xf numFmtId="0" fontId="1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41" fontId="13" fillId="0" borderId="0" applyFont="0" applyFill="0" applyBorder="0" applyAlignment="0" applyProtection="0"/>
    <xf numFmtId="0" fontId="34" fillId="0" borderId="0">
      <alignment vertical="center"/>
    </xf>
    <xf numFmtId="0" fontId="1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01">
    <xf numFmtId="0" fontId="0" fillId="0" borderId="0" xfId="0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32" fillId="0" borderId="0" xfId="47" applyFont="1"/>
    <xf numFmtId="0" fontId="0" fillId="0" borderId="0" xfId="0">
      <alignment vertical="center"/>
    </xf>
    <xf numFmtId="0" fontId="32" fillId="0" borderId="0" xfId="47" applyFont="1" applyBorder="1"/>
    <xf numFmtId="0" fontId="40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49" fontId="42" fillId="23" borderId="27" xfId="83" applyNumberFormat="1" applyFont="1" applyFill="1" applyBorder="1" applyAlignment="1">
      <alignment horizontal="center" vertical="center" wrapText="1"/>
    </xf>
    <xf numFmtId="0" fontId="35" fillId="0" borderId="10" xfId="83" applyFont="1" applyBorder="1" applyAlignment="1">
      <alignment horizontal="center" vertical="center" wrapText="1"/>
    </xf>
    <xf numFmtId="49" fontId="35" fillId="0" borderId="10" xfId="83" applyNumberFormat="1" applyFont="1" applyBorder="1" applyAlignment="1">
      <alignment horizontal="center" vertical="center" wrapText="1"/>
    </xf>
    <xf numFmtId="49" fontId="35" fillId="0" borderId="10" xfId="83" applyNumberFormat="1" applyFont="1" applyBorder="1" applyAlignment="1">
      <alignment horizontal="left" vertical="center" wrapText="1"/>
    </xf>
    <xf numFmtId="176" fontId="35" fillId="0" borderId="10" xfId="83" applyNumberFormat="1" applyFont="1" applyBorder="1" applyAlignment="1">
      <alignment horizontal="right" vertical="center" wrapText="1"/>
    </xf>
    <xf numFmtId="49" fontId="35" fillId="22" borderId="10" xfId="83" applyNumberFormat="1" applyFont="1" applyFill="1" applyBorder="1" applyAlignment="1">
      <alignment horizontal="left" vertical="center" wrapText="1"/>
    </xf>
    <xf numFmtId="49" fontId="35" fillId="21" borderId="10" xfId="83" applyNumberFormat="1" applyFont="1" applyFill="1" applyBorder="1" applyAlignment="1">
      <alignment horizontal="left" vertical="center" wrapText="1"/>
    </xf>
    <xf numFmtId="49" fontId="35" fillId="24" borderId="10" xfId="83" applyNumberFormat="1" applyFont="1" applyFill="1" applyBorder="1" applyAlignment="1">
      <alignment horizontal="left" vertical="center" wrapText="1"/>
    </xf>
    <xf numFmtId="0" fontId="32" fillId="0" borderId="0" xfId="47" applyFont="1" applyAlignment="1"/>
    <xf numFmtId="0" fontId="43" fillId="0" borderId="0" xfId="47" applyFont="1" applyAlignment="1">
      <alignment vertical="center"/>
    </xf>
    <xf numFmtId="49" fontId="35" fillId="0" borderId="35" xfId="84" applyNumberFormat="1" applyFont="1" applyBorder="1" applyAlignment="1">
      <alignment horizontal="center" vertical="center" wrapText="1"/>
    </xf>
    <xf numFmtId="49" fontId="35" fillId="0" borderId="35" xfId="84" applyNumberFormat="1" applyFont="1" applyBorder="1" applyAlignment="1">
      <alignment horizontal="left" vertical="center" wrapText="1"/>
    </xf>
    <xf numFmtId="176" fontId="35" fillId="0" borderId="35" xfId="84" applyNumberFormat="1" applyFont="1" applyBorder="1" applyAlignment="1">
      <alignment horizontal="right" vertical="center" wrapText="1"/>
    </xf>
    <xf numFmtId="0" fontId="35" fillId="0" borderId="36" xfId="84" applyFont="1" applyBorder="1" applyAlignment="1">
      <alignment horizontal="center" vertical="center" wrapText="1"/>
    </xf>
    <xf numFmtId="49" fontId="35" fillId="0" borderId="36" xfId="84" applyNumberFormat="1" applyFont="1" applyBorder="1" applyAlignment="1">
      <alignment horizontal="center" vertical="center" wrapText="1"/>
    </xf>
    <xf numFmtId="49" fontId="35" fillId="0" borderId="36" xfId="84" applyNumberFormat="1" applyFont="1" applyBorder="1" applyAlignment="1">
      <alignment horizontal="left" vertical="center" wrapText="1"/>
    </xf>
    <xf numFmtId="176" fontId="35" fillId="0" borderId="36" xfId="84" applyNumberFormat="1" applyFont="1" applyBorder="1" applyAlignment="1">
      <alignment horizontal="right" vertical="center" wrapText="1"/>
    </xf>
    <xf numFmtId="49" fontId="35" fillId="0" borderId="37" xfId="84" applyNumberFormat="1" applyFont="1" applyBorder="1" applyAlignment="1">
      <alignment horizontal="center" vertical="center" wrapText="1"/>
    </xf>
    <xf numFmtId="0" fontId="35" fillId="0" borderId="37" xfId="84" applyFont="1" applyBorder="1" applyAlignment="1">
      <alignment horizontal="center" vertical="center" wrapText="1"/>
    </xf>
    <xf numFmtId="41" fontId="0" fillId="0" borderId="0" xfId="0" applyNumberFormat="1">
      <alignment vertical="center"/>
    </xf>
    <xf numFmtId="49" fontId="35" fillId="0" borderId="35" xfId="113" applyNumberFormat="1" applyFont="1" applyBorder="1" applyAlignment="1">
      <alignment horizontal="center" vertical="center" wrapText="1"/>
    </xf>
    <xf numFmtId="49" fontId="35" fillId="0" borderId="35" xfId="113" applyNumberFormat="1" applyFont="1" applyBorder="1" applyAlignment="1">
      <alignment horizontal="left" vertical="center" wrapText="1"/>
    </xf>
    <xf numFmtId="176" fontId="35" fillId="0" borderId="35" xfId="113" applyNumberFormat="1" applyFont="1" applyBorder="1" applyAlignment="1">
      <alignment horizontal="right" vertical="center" wrapText="1"/>
    </xf>
    <xf numFmtId="0" fontId="35" fillId="0" borderId="36" xfId="113" applyFont="1" applyBorder="1" applyAlignment="1">
      <alignment horizontal="center" vertical="center" wrapText="1"/>
    </xf>
    <xf numFmtId="49" fontId="35" fillId="0" borderId="36" xfId="113" applyNumberFormat="1" applyFont="1" applyBorder="1" applyAlignment="1">
      <alignment horizontal="center" vertical="center" wrapText="1"/>
    </xf>
    <xf numFmtId="49" fontId="35" fillId="0" borderId="36" xfId="113" applyNumberFormat="1" applyFont="1" applyBorder="1" applyAlignment="1">
      <alignment horizontal="left" vertical="center" wrapText="1"/>
    </xf>
    <xf numFmtId="176" fontId="35" fillId="0" borderId="36" xfId="113" applyNumberFormat="1" applyFont="1" applyBorder="1" applyAlignment="1">
      <alignment horizontal="right" vertical="center" wrapText="1"/>
    </xf>
    <xf numFmtId="49" fontId="35" fillId="0" borderId="37" xfId="113" applyNumberFormat="1" applyFont="1" applyBorder="1" applyAlignment="1">
      <alignment horizontal="center" vertical="center" wrapText="1"/>
    </xf>
    <xf numFmtId="0" fontId="35" fillId="0" borderId="37" xfId="113" applyFont="1" applyBorder="1" applyAlignment="1">
      <alignment horizontal="center" vertical="center" wrapText="1"/>
    </xf>
    <xf numFmtId="49" fontId="44" fillId="25" borderId="36" xfId="84" applyNumberFormat="1" applyFont="1" applyFill="1" applyBorder="1" applyAlignment="1">
      <alignment horizontal="left" vertical="center" wrapText="1"/>
    </xf>
    <xf numFmtId="49" fontId="35" fillId="21" borderId="36" xfId="84" applyNumberFormat="1" applyFont="1" applyFill="1" applyBorder="1" applyAlignment="1">
      <alignment horizontal="left" vertical="center" wrapText="1"/>
    </xf>
    <xf numFmtId="49" fontId="35" fillId="21" borderId="36" xfId="113" applyNumberFormat="1" applyFont="1" applyFill="1" applyBorder="1" applyAlignment="1">
      <alignment horizontal="left" vertical="center" wrapText="1"/>
    </xf>
    <xf numFmtId="49" fontId="35" fillId="25" borderId="36" xfId="113" applyNumberFormat="1" applyFont="1" applyFill="1" applyBorder="1" applyAlignment="1">
      <alignment horizontal="left" vertical="center" wrapText="1"/>
    </xf>
    <xf numFmtId="0" fontId="35" fillId="0" borderId="36" xfId="0" applyFont="1" applyBorder="1" applyAlignment="1">
      <alignment horizontal="center" vertical="center" wrapText="1"/>
    </xf>
    <xf numFmtId="49" fontId="35" fillId="0" borderId="36" xfId="0" applyNumberFormat="1" applyFont="1" applyBorder="1" applyAlignment="1">
      <alignment horizontal="center" vertical="center" wrapText="1"/>
    </xf>
    <xf numFmtId="49" fontId="35" fillId="0" borderId="36" xfId="0" applyNumberFormat="1" applyFont="1" applyBorder="1" applyAlignment="1">
      <alignment horizontal="left" vertical="center" wrapText="1"/>
    </xf>
    <xf numFmtId="176" fontId="35" fillId="0" borderId="36" xfId="0" applyNumberFormat="1" applyFont="1" applyBorder="1" applyAlignment="1">
      <alignment horizontal="right" vertical="center" wrapText="1"/>
    </xf>
    <xf numFmtId="49" fontId="35" fillId="0" borderId="37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42" fontId="0" fillId="0" borderId="0" xfId="87" applyFont="1">
      <alignment vertical="center"/>
    </xf>
    <xf numFmtId="42" fontId="0" fillId="0" borderId="10" xfId="87" applyFont="1" applyBorder="1">
      <alignment vertical="center"/>
    </xf>
    <xf numFmtId="41" fontId="0" fillId="0" borderId="10" xfId="87" applyNumberFormat="1" applyFont="1" applyBorder="1">
      <alignment vertical="center"/>
    </xf>
    <xf numFmtId="0" fontId="0" fillId="28" borderId="10" xfId="0" applyFill="1" applyBorder="1">
      <alignment vertical="center"/>
    </xf>
    <xf numFmtId="41" fontId="0" fillId="28" borderId="10" xfId="87" applyNumberFormat="1" applyFont="1" applyFill="1" applyBorder="1">
      <alignment vertical="center"/>
    </xf>
    <xf numFmtId="41" fontId="0" fillId="26" borderId="10" xfId="0" applyNumberFormat="1" applyFill="1" applyBorder="1">
      <alignment vertical="center"/>
    </xf>
    <xf numFmtId="0" fontId="0" fillId="26" borderId="10" xfId="0" applyFill="1" applyBorder="1">
      <alignment vertical="center"/>
    </xf>
    <xf numFmtId="42" fontId="45" fillId="21" borderId="10" xfId="0" applyNumberFormat="1" applyFont="1" applyFill="1" applyBorder="1">
      <alignment vertical="center"/>
    </xf>
    <xf numFmtId="41" fontId="45" fillId="21" borderId="10" xfId="0" applyNumberFormat="1" applyFont="1" applyFill="1" applyBorder="1">
      <alignment vertical="center"/>
    </xf>
    <xf numFmtId="0" fontId="45" fillId="21" borderId="10" xfId="0" applyFont="1" applyFill="1" applyBorder="1">
      <alignment vertical="center"/>
    </xf>
    <xf numFmtId="41" fontId="45" fillId="21" borderId="10" xfId="87" applyNumberFormat="1" applyFont="1" applyFill="1" applyBorder="1">
      <alignment vertical="center"/>
    </xf>
    <xf numFmtId="0" fontId="46" fillId="0" borderId="0" xfId="0" applyFont="1">
      <alignment vertical="center"/>
    </xf>
    <xf numFmtId="0" fontId="45" fillId="27" borderId="10" xfId="0" applyFont="1" applyFill="1" applyBorder="1" applyAlignment="1">
      <alignment horizontal="center" vertical="center"/>
    </xf>
    <xf numFmtId="0" fontId="45" fillId="27" borderId="19" xfId="0" applyFont="1" applyFill="1" applyBorder="1" applyAlignment="1">
      <alignment horizontal="center" vertical="center"/>
    </xf>
    <xf numFmtId="42" fontId="0" fillId="26" borderId="10" xfId="87" applyFont="1" applyFill="1" applyBorder="1" applyAlignment="1">
      <alignment horizontal="center" vertical="center"/>
    </xf>
    <xf numFmtId="42" fontId="0" fillId="26" borderId="19" xfId="87" applyFont="1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27" borderId="10" xfId="0" applyFill="1" applyBorder="1">
      <alignment vertical="center"/>
    </xf>
    <xf numFmtId="41" fontId="0" fillId="27" borderId="10" xfId="87" applyNumberFormat="1" applyFont="1" applyFill="1" applyBorder="1">
      <alignment vertical="center"/>
    </xf>
    <xf numFmtId="0" fontId="0" fillId="20" borderId="10" xfId="0" applyFill="1" applyBorder="1">
      <alignment vertical="center"/>
    </xf>
    <xf numFmtId="41" fontId="0" fillId="20" borderId="10" xfId="87" applyNumberFormat="1" applyFont="1" applyFill="1" applyBorder="1">
      <alignment vertical="center"/>
    </xf>
    <xf numFmtId="41" fontId="0" fillId="26" borderId="10" xfId="87" applyNumberFormat="1" applyFont="1" applyFill="1" applyBorder="1">
      <alignment vertical="center"/>
    </xf>
    <xf numFmtId="0" fontId="0" fillId="0" borderId="10" xfId="0" applyBorder="1" applyAlignment="1">
      <alignment horizontal="center" vertical="center"/>
    </xf>
    <xf numFmtId="42" fontId="0" fillId="0" borderId="10" xfId="87" applyFont="1" applyBorder="1" applyAlignment="1">
      <alignment horizontal="center" vertical="center"/>
    </xf>
    <xf numFmtId="0" fontId="35" fillId="0" borderId="35" xfId="160" applyFont="1" applyBorder="1" applyAlignment="1">
      <alignment horizontal="center" vertical="center" wrapText="1"/>
    </xf>
    <xf numFmtId="49" fontId="35" fillId="0" borderId="27" xfId="160" applyNumberFormat="1" applyFont="1" applyBorder="1" applyAlignment="1">
      <alignment horizontal="center" vertical="center" wrapText="1"/>
    </xf>
    <xf numFmtId="49" fontId="35" fillId="0" borderId="35" xfId="160" applyNumberFormat="1" applyFont="1" applyBorder="1" applyAlignment="1">
      <alignment horizontal="left" vertical="center" wrapText="1"/>
    </xf>
    <xf numFmtId="176" fontId="35" fillId="0" borderId="35" xfId="160" applyNumberFormat="1" applyFont="1" applyBorder="1" applyAlignment="1">
      <alignment horizontal="right" vertical="center" wrapText="1"/>
    </xf>
    <xf numFmtId="0" fontId="35" fillId="0" borderId="36" xfId="160" applyFont="1" applyBorder="1" applyAlignment="1">
      <alignment horizontal="center" vertical="center" wrapText="1"/>
    </xf>
    <xf numFmtId="0" fontId="35" fillId="0" borderId="37" xfId="160" applyFont="1" applyBorder="1" applyAlignment="1">
      <alignment horizontal="center" vertical="center" wrapText="1"/>
    </xf>
    <xf numFmtId="49" fontId="35" fillId="0" borderId="36" xfId="160" applyNumberFormat="1" applyFont="1" applyBorder="1" applyAlignment="1">
      <alignment horizontal="left" vertical="center" wrapText="1"/>
    </xf>
    <xf numFmtId="176" fontId="35" fillId="0" borderId="36" xfId="160" applyNumberFormat="1" applyFont="1" applyBorder="1" applyAlignment="1">
      <alignment horizontal="right" vertical="center" wrapText="1"/>
    </xf>
    <xf numFmtId="49" fontId="35" fillId="0" borderId="37" xfId="160" applyNumberFormat="1" applyFont="1" applyBorder="1" applyAlignment="1">
      <alignment horizontal="center" vertical="center" wrapText="1"/>
    </xf>
    <xf numFmtId="49" fontId="35" fillId="0" borderId="36" xfId="160" applyNumberFormat="1" applyFont="1" applyBorder="1" applyAlignment="1">
      <alignment horizontal="center" vertical="center" wrapText="1"/>
    </xf>
    <xf numFmtId="0" fontId="39" fillId="0" borderId="0" xfId="0" applyFont="1">
      <alignment vertical="center"/>
    </xf>
    <xf numFmtId="41" fontId="0" fillId="0" borderId="10" xfId="0" applyNumberFormat="1" applyBorder="1" applyAlignment="1">
      <alignment vertical="center" wrapText="1"/>
    </xf>
    <xf numFmtId="49" fontId="39" fillId="0" borderId="10" xfId="160" applyNumberFormat="1" applyFont="1" applyBorder="1" applyAlignment="1">
      <alignment horizontal="left" vertical="center" wrapText="1"/>
    </xf>
    <xf numFmtId="176" fontId="39" fillId="0" borderId="10" xfId="160" applyNumberFormat="1" applyFont="1" applyBorder="1" applyAlignment="1">
      <alignment horizontal="right" vertical="center" wrapText="1"/>
    </xf>
    <xf numFmtId="41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1" fontId="46" fillId="29" borderId="10" xfId="0" applyNumberFormat="1" applyFont="1" applyFill="1" applyBorder="1" applyAlignment="1">
      <alignment horizontal="center" vertical="center"/>
    </xf>
    <xf numFmtId="0" fontId="46" fillId="29" borderId="10" xfId="0" applyFont="1" applyFill="1" applyBorder="1" applyAlignment="1">
      <alignment horizontal="center" vertical="center"/>
    </xf>
    <xf numFmtId="41" fontId="0" fillId="0" borderId="10" xfId="0" applyNumberFormat="1" applyFont="1" applyBorder="1" applyAlignment="1">
      <alignment vertical="center" wrapText="1"/>
    </xf>
    <xf numFmtId="0" fontId="0" fillId="0" borderId="10" xfId="0" applyFont="1" applyBorder="1">
      <alignment vertical="center"/>
    </xf>
    <xf numFmtId="49" fontId="0" fillId="0" borderId="10" xfId="160" applyNumberFormat="1" applyFont="1" applyBorder="1" applyAlignment="1">
      <alignment horizontal="left" vertical="center" wrapText="1"/>
    </xf>
    <xf numFmtId="41" fontId="46" fillId="27" borderId="10" xfId="0" applyNumberFormat="1" applyFont="1" applyFill="1" applyBorder="1" applyAlignment="1">
      <alignment horizontal="center" vertical="center"/>
    </xf>
    <xf numFmtId="0" fontId="46" fillId="27" borderId="10" xfId="0" applyFont="1" applyFill="1" applyBorder="1" applyAlignment="1">
      <alignment horizontal="center" vertical="center"/>
    </xf>
    <xf numFmtId="41" fontId="46" fillId="29" borderId="10" xfId="0" applyNumberFormat="1" applyFont="1" applyFill="1" applyBorder="1">
      <alignment vertical="center"/>
    </xf>
    <xf numFmtId="41" fontId="0" fillId="0" borderId="10" xfId="0" applyNumberFormat="1" applyFont="1" applyBorder="1">
      <alignment vertical="center"/>
    </xf>
    <xf numFmtId="41" fontId="0" fillId="0" borderId="10" xfId="87" applyNumberFormat="1" applyFont="1" applyBorder="1" applyAlignment="1">
      <alignment horizontal="center" vertical="center" wrapText="1"/>
    </xf>
    <xf numFmtId="3" fontId="0" fillId="0" borderId="10" xfId="0" applyNumberFormat="1" applyBorder="1">
      <alignment vertical="center"/>
    </xf>
    <xf numFmtId="0" fontId="0" fillId="0" borderId="0" xfId="0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8" fillId="0" borderId="10" xfId="0" applyFont="1" applyBorder="1" applyAlignment="1">
      <alignment horizontal="distributed" vertical="center" wrapText="1" indent="1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distributed" vertical="center" indent="1" shrinkToFit="1"/>
    </xf>
    <xf numFmtId="0" fontId="48" fillId="0" borderId="24" xfId="0" applyFont="1" applyBorder="1" applyAlignment="1">
      <alignment horizontal="distributed" vertical="center" wrapText="1" indent="1" shrinkToFit="1"/>
    </xf>
    <xf numFmtId="0" fontId="48" fillId="0" borderId="24" xfId="0" applyFont="1" applyBorder="1" applyAlignment="1">
      <alignment horizontal="center" vertical="center" shrinkToFit="1"/>
    </xf>
    <xf numFmtId="0" fontId="49" fillId="0" borderId="31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8" fillId="0" borderId="25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8" fillId="0" borderId="14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8" fillId="0" borderId="11" xfId="0" applyFont="1" applyBorder="1" applyAlignment="1">
      <alignment horizontal="distributed" vertical="center" indent="1" shrinkToFit="1"/>
    </xf>
    <xf numFmtId="0" fontId="48" fillId="0" borderId="11" xfId="0" applyFont="1" applyBorder="1" applyAlignment="1">
      <alignment horizontal="center" vertical="center" shrinkToFit="1"/>
    </xf>
    <xf numFmtId="0" fontId="48" fillId="0" borderId="18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/>
    </xf>
    <xf numFmtId="0" fontId="51" fillId="0" borderId="0" xfId="0" applyFont="1">
      <alignment vertical="center"/>
    </xf>
    <xf numFmtId="0" fontId="52" fillId="0" borderId="54" xfId="0" applyFont="1" applyBorder="1" applyAlignment="1">
      <alignment horizontal="left" vertical="center"/>
    </xf>
    <xf numFmtId="0" fontId="52" fillId="0" borderId="52" xfId="0" applyFont="1" applyBorder="1" applyAlignment="1">
      <alignment horizontal="left" vertical="center"/>
    </xf>
    <xf numFmtId="0" fontId="52" fillId="0" borderId="54" xfId="0" applyFont="1" applyBorder="1" applyAlignment="1">
      <alignment horizontal="left" vertical="center"/>
    </xf>
    <xf numFmtId="0" fontId="52" fillId="0" borderId="52" xfId="0" applyFont="1" applyBorder="1" applyAlignment="1">
      <alignment horizontal="left" vertical="center"/>
    </xf>
    <xf numFmtId="0" fontId="0" fillId="0" borderId="0" xfId="0">
      <alignment vertical="center"/>
    </xf>
    <xf numFmtId="176" fontId="39" fillId="0" borderId="14" xfId="47" applyNumberFormat="1" applyFont="1" applyFill="1" applyBorder="1" applyAlignment="1">
      <alignment horizontal="right" vertical="center"/>
    </xf>
    <xf numFmtId="0" fontId="37" fillId="21" borderId="28" xfId="47" applyFont="1" applyFill="1" applyBorder="1" applyAlignment="1">
      <alignment horizontal="center" vertical="center"/>
    </xf>
    <xf numFmtId="0" fontId="37" fillId="18" borderId="11" xfId="47" applyFont="1" applyFill="1" applyBorder="1" applyAlignment="1">
      <alignment horizontal="center" vertical="center"/>
    </xf>
    <xf numFmtId="0" fontId="37" fillId="18" borderId="22" xfId="47" applyFont="1" applyFill="1" applyBorder="1" applyAlignment="1">
      <alignment horizontal="center" vertical="center"/>
    </xf>
    <xf numFmtId="0" fontId="37" fillId="19" borderId="18" xfId="47" applyFont="1" applyFill="1" applyBorder="1" applyAlignment="1">
      <alignment horizontal="center" vertical="center"/>
    </xf>
    <xf numFmtId="41" fontId="37" fillId="18" borderId="11" xfId="47" applyNumberFormat="1" applyFont="1" applyFill="1" applyBorder="1" applyAlignment="1">
      <alignment horizontal="center" vertical="center"/>
    </xf>
    <xf numFmtId="41" fontId="37" fillId="18" borderId="22" xfId="47" applyNumberFormat="1" applyFont="1" applyFill="1" applyBorder="1" applyAlignment="1">
      <alignment horizontal="center" vertical="center"/>
    </xf>
    <xf numFmtId="41" fontId="37" fillId="19" borderId="23" xfId="47" applyNumberFormat="1" applyFont="1" applyFill="1" applyBorder="1" applyAlignment="1">
      <alignment horizontal="center" vertical="center"/>
    </xf>
    <xf numFmtId="0" fontId="39" fillId="0" borderId="45" xfId="47" applyFont="1" applyFill="1" applyBorder="1" applyAlignment="1">
      <alignment horizontal="center" vertical="center"/>
    </xf>
    <xf numFmtId="0" fontId="39" fillId="0" borderId="43" xfId="47" applyFont="1" applyFill="1" applyBorder="1" applyAlignment="1">
      <alignment horizontal="center" vertical="center"/>
    </xf>
    <xf numFmtId="0" fontId="39" fillId="0" borderId="23" xfId="47" applyFont="1" applyFill="1" applyBorder="1" applyAlignment="1">
      <alignment horizontal="center" vertical="center"/>
    </xf>
    <xf numFmtId="176" fontId="39" fillId="26" borderId="11" xfId="47" applyNumberFormat="1" applyFont="1" applyFill="1" applyBorder="1" applyAlignment="1">
      <alignment horizontal="right" vertical="center"/>
    </xf>
    <xf numFmtId="41" fontId="37" fillId="21" borderId="17" xfId="47" applyNumberFormat="1" applyFont="1" applyFill="1" applyBorder="1" applyAlignment="1">
      <alignment horizontal="center" vertical="center"/>
    </xf>
    <xf numFmtId="176" fontId="39" fillId="0" borderId="10" xfId="47" applyNumberFormat="1" applyFont="1" applyFill="1" applyBorder="1" applyAlignment="1">
      <alignment horizontal="right" vertical="center"/>
    </xf>
    <xf numFmtId="3" fontId="39" fillId="21" borderId="56" xfId="0" applyNumberFormat="1" applyFont="1" applyFill="1" applyBorder="1" applyAlignment="1">
      <alignment horizontal="right" vertical="center"/>
    </xf>
    <xf numFmtId="3" fontId="39" fillId="0" borderId="39" xfId="0" applyNumberFormat="1" applyFont="1" applyBorder="1" applyAlignment="1">
      <alignment horizontal="right" vertical="center"/>
    </xf>
    <xf numFmtId="3" fontId="39" fillId="0" borderId="40" xfId="0" applyNumberFormat="1" applyFont="1" applyBorder="1" applyAlignment="1">
      <alignment horizontal="right" vertical="center"/>
    </xf>
    <xf numFmtId="176" fontId="39" fillId="21" borderId="16" xfId="47" applyNumberFormat="1" applyFont="1" applyFill="1" applyBorder="1" applyAlignment="1">
      <alignment horizontal="right" vertical="center"/>
    </xf>
    <xf numFmtId="176" fontId="39" fillId="21" borderId="17" xfId="47" applyNumberFormat="1" applyFont="1" applyFill="1" applyBorder="1" applyAlignment="1">
      <alignment horizontal="right" vertical="center"/>
    </xf>
    <xf numFmtId="176" fontId="39" fillId="0" borderId="11" xfId="47" applyNumberFormat="1" applyFont="1" applyFill="1" applyBorder="1" applyAlignment="1">
      <alignment horizontal="right" vertical="center"/>
    </xf>
    <xf numFmtId="0" fontId="39" fillId="0" borderId="0" xfId="47" applyFont="1" applyFill="1" applyBorder="1" applyAlignment="1">
      <alignment horizontal="left" vertical="center"/>
    </xf>
    <xf numFmtId="41" fontId="0" fillId="0" borderId="0" xfId="75" applyFont="1">
      <alignment vertical="center"/>
    </xf>
    <xf numFmtId="0" fontId="39" fillId="0" borderId="44" xfId="47" applyFont="1" applyFill="1" applyBorder="1" applyAlignment="1">
      <alignment horizontal="center" vertical="center"/>
    </xf>
    <xf numFmtId="0" fontId="39" fillId="0" borderId="55" xfId="47" applyFont="1" applyFill="1" applyBorder="1" applyAlignment="1">
      <alignment horizontal="center" vertical="center"/>
    </xf>
    <xf numFmtId="176" fontId="39" fillId="30" borderId="17" xfId="47" applyNumberFormat="1" applyFont="1" applyFill="1" applyBorder="1" applyAlignment="1">
      <alignment horizontal="center" vertical="center"/>
    </xf>
    <xf numFmtId="176" fontId="39" fillId="30" borderId="11" xfId="47" applyNumberFormat="1" applyFont="1" applyFill="1" applyBorder="1" applyAlignment="1">
      <alignment horizontal="center" vertical="center"/>
    </xf>
    <xf numFmtId="176" fontId="39" fillId="30" borderId="18" xfId="47" applyNumberFormat="1" applyFont="1" applyFill="1" applyBorder="1" applyAlignment="1">
      <alignment horizontal="center" vertical="center"/>
    </xf>
    <xf numFmtId="176" fontId="53" fillId="30" borderId="17" xfId="47" applyNumberFormat="1" applyFont="1" applyFill="1" applyBorder="1" applyAlignment="1">
      <alignment horizontal="center" vertical="center"/>
    </xf>
    <xf numFmtId="176" fontId="53" fillId="30" borderId="11" xfId="47" applyNumberFormat="1" applyFont="1" applyFill="1" applyBorder="1" applyAlignment="1">
      <alignment horizontal="center" vertical="center"/>
    </xf>
    <xf numFmtId="176" fontId="53" fillId="30" borderId="18" xfId="47" applyNumberFormat="1" applyFont="1" applyFill="1" applyBorder="1" applyAlignment="1">
      <alignment horizontal="center" vertical="center"/>
    </xf>
    <xf numFmtId="176" fontId="54" fillId="30" borderId="17" xfId="47" applyNumberFormat="1" applyFont="1" applyFill="1" applyBorder="1" applyAlignment="1">
      <alignment horizontal="center" vertical="center"/>
    </xf>
    <xf numFmtId="176" fontId="54" fillId="30" borderId="11" xfId="47" applyNumberFormat="1" applyFont="1" applyFill="1" applyBorder="1" applyAlignment="1">
      <alignment horizontal="center" vertical="center"/>
    </xf>
    <xf numFmtId="176" fontId="54" fillId="30" borderId="18" xfId="47" applyNumberFormat="1" applyFont="1" applyFill="1" applyBorder="1" applyAlignment="1">
      <alignment horizontal="center" vertical="center"/>
    </xf>
    <xf numFmtId="0" fontId="37" fillId="0" borderId="15" xfId="47" applyFont="1" applyFill="1" applyBorder="1" applyAlignment="1">
      <alignment horizontal="center" vertical="center"/>
    </xf>
    <xf numFmtId="0" fontId="37" fillId="0" borderId="13" xfId="47" applyFont="1" applyFill="1" applyBorder="1" applyAlignment="1">
      <alignment horizontal="center" vertical="center"/>
    </xf>
    <xf numFmtId="0" fontId="37" fillId="0" borderId="17" xfId="47" applyFont="1" applyFill="1" applyBorder="1" applyAlignment="1">
      <alignment horizontal="center" vertical="center"/>
    </xf>
    <xf numFmtId="0" fontId="37" fillId="0" borderId="18" xfId="47" applyFont="1" applyFill="1" applyBorder="1" applyAlignment="1">
      <alignment horizontal="center" vertical="center"/>
    </xf>
    <xf numFmtId="0" fontId="37" fillId="0" borderId="20" xfId="47" applyFont="1" applyFill="1" applyBorder="1" applyAlignment="1">
      <alignment horizontal="center" vertical="center"/>
    </xf>
    <xf numFmtId="0" fontId="37" fillId="0" borderId="12" xfId="47" applyFont="1" applyFill="1" applyBorder="1" applyAlignment="1">
      <alignment horizontal="center" vertical="center"/>
    </xf>
    <xf numFmtId="0" fontId="37" fillId="0" borderId="21" xfId="47" applyFont="1" applyFill="1" applyBorder="1" applyAlignment="1">
      <alignment horizontal="center" vertical="center"/>
    </xf>
    <xf numFmtId="41" fontId="37" fillId="0" borderId="15" xfId="47" applyNumberFormat="1" applyFont="1" applyFill="1" applyBorder="1" applyAlignment="1">
      <alignment horizontal="center" vertical="center"/>
    </xf>
    <xf numFmtId="41" fontId="37" fillId="0" borderId="12" xfId="47" applyNumberFormat="1" applyFont="1" applyFill="1" applyBorder="1" applyAlignment="1">
      <alignment horizontal="center" vertical="center"/>
    </xf>
    <xf numFmtId="41" fontId="37" fillId="0" borderId="21" xfId="47" applyNumberFormat="1" applyFont="1" applyFill="1" applyBorder="1" applyAlignment="1">
      <alignment horizontal="center" vertical="center"/>
    </xf>
    <xf numFmtId="41" fontId="37" fillId="0" borderId="13" xfId="47" applyNumberFormat="1" applyFont="1" applyFill="1" applyBorder="1" applyAlignment="1">
      <alignment horizontal="center" vertical="center"/>
    </xf>
    <xf numFmtId="0" fontId="39" fillId="0" borderId="41" xfId="47" applyFont="1" applyFill="1" applyBorder="1" applyAlignment="1">
      <alignment horizontal="center" vertical="center"/>
    </xf>
    <xf numFmtId="0" fontId="39" fillId="0" borderId="33" xfId="47" applyFont="1" applyFill="1" applyBorder="1" applyAlignment="1">
      <alignment horizontal="center" vertical="center"/>
    </xf>
    <xf numFmtId="3" fontId="53" fillId="0" borderId="38" xfId="47" applyNumberFormat="1" applyFont="1" applyFill="1" applyBorder="1" applyAlignment="1">
      <alignment horizontal="center" vertical="center"/>
    </xf>
    <xf numFmtId="3" fontId="53" fillId="0" borderId="0" xfId="47" applyNumberFormat="1" applyFont="1" applyFill="1" applyBorder="1" applyAlignment="1">
      <alignment horizontal="center" vertical="center"/>
    </xf>
    <xf numFmtId="3" fontId="53" fillId="0" borderId="42" xfId="47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6" fillId="2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27" borderId="19" xfId="0" applyFont="1" applyFill="1" applyBorder="1" applyAlignment="1">
      <alignment horizontal="center" vertical="center"/>
    </xf>
    <xf numFmtId="0" fontId="45" fillId="27" borderId="32" xfId="0" applyFont="1" applyFill="1" applyBorder="1" applyAlignment="1">
      <alignment horizontal="center" vertical="center"/>
    </xf>
    <xf numFmtId="0" fontId="45" fillId="27" borderId="24" xfId="0" applyFont="1" applyFill="1" applyBorder="1" applyAlignment="1">
      <alignment horizontal="center" vertical="center"/>
    </xf>
    <xf numFmtId="42" fontId="0" fillId="26" borderId="19" xfId="87" applyFont="1" applyFill="1" applyBorder="1" applyAlignment="1">
      <alignment horizontal="center" vertical="center"/>
    </xf>
    <xf numFmtId="42" fontId="0" fillId="26" borderId="32" xfId="87" applyFont="1" applyFill="1" applyBorder="1" applyAlignment="1">
      <alignment horizontal="center" vertical="center"/>
    </xf>
    <xf numFmtId="42" fontId="0" fillId="26" borderId="24" xfId="87" applyFont="1" applyFill="1" applyBorder="1" applyAlignment="1">
      <alignment horizontal="center" vertical="center"/>
    </xf>
    <xf numFmtId="42" fontId="0" fillId="26" borderId="19" xfId="87" applyFont="1" applyFill="1" applyBorder="1" applyAlignment="1">
      <alignment horizontal="center" vertical="center" wrapText="1"/>
    </xf>
    <xf numFmtId="42" fontId="0" fillId="26" borderId="32" xfId="87" applyFont="1" applyFill="1" applyBorder="1" applyAlignment="1">
      <alignment horizontal="center" vertical="center" wrapText="1"/>
    </xf>
    <xf numFmtId="42" fontId="0" fillId="26" borderId="24" xfId="87" applyFont="1" applyFill="1" applyBorder="1" applyAlignment="1">
      <alignment horizontal="center" vertical="center" wrapText="1"/>
    </xf>
    <xf numFmtId="41" fontId="46" fillId="27" borderId="10" xfId="0" applyNumberFormat="1" applyFont="1" applyFill="1" applyBorder="1" applyAlignment="1">
      <alignment horizontal="center" vertical="center"/>
    </xf>
    <xf numFmtId="41" fontId="46" fillId="30" borderId="10" xfId="0" applyNumberFormat="1" applyFont="1" applyFill="1" applyBorder="1" applyAlignment="1">
      <alignment horizontal="center" vertical="center"/>
    </xf>
    <xf numFmtId="0" fontId="46" fillId="30" borderId="10" xfId="0" applyFont="1" applyFill="1" applyBorder="1" applyAlignment="1">
      <alignment horizontal="center" vertical="center"/>
    </xf>
    <xf numFmtId="41" fontId="45" fillId="0" borderId="34" xfId="0" applyNumberFormat="1" applyFont="1" applyFill="1" applyBorder="1" applyAlignment="1">
      <alignment horizontal="left" vertical="center" wrapText="1"/>
    </xf>
    <xf numFmtId="0" fontId="45" fillId="0" borderId="34" xfId="0" applyFont="1" applyBorder="1" applyAlignment="1">
      <alignment horizontal="left" vertical="center"/>
    </xf>
    <xf numFmtId="0" fontId="52" fillId="0" borderId="54" xfId="0" applyFont="1" applyBorder="1" applyAlignment="1">
      <alignment horizontal="left" vertical="center"/>
    </xf>
    <xf numFmtId="0" fontId="52" fillId="0" borderId="52" xfId="0" applyFont="1" applyBorder="1" applyAlignment="1">
      <alignment horizontal="left" vertical="center"/>
    </xf>
    <xf numFmtId="0" fontId="52" fillId="0" borderId="53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</cellXfs>
  <cellStyles count="263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쉼표 [0]" xfId="75" builtinId="6"/>
    <cellStyle name="쉼표 [0] 2" xfId="32"/>
    <cellStyle name="쉼표 [0] 2 2" xfId="115"/>
    <cellStyle name="연결된 셀 2" xfId="33"/>
    <cellStyle name="요약 2" xfId="34"/>
    <cellStyle name="입력 2" xfId="35"/>
    <cellStyle name="제목 1 2" xfId="36"/>
    <cellStyle name="제목 2 2" xfId="37"/>
    <cellStyle name="제목 3 2" xfId="38"/>
    <cellStyle name="제목 4 2" xfId="39"/>
    <cellStyle name="제목 5" xfId="40"/>
    <cellStyle name="좋음 2" xfId="41"/>
    <cellStyle name="출력 2" xfId="42"/>
    <cellStyle name="통화 [0]" xfId="87" builtinId="7"/>
    <cellStyle name="통화 [0] 2" xfId="88"/>
    <cellStyle name="통화 [0] 2 2" xfId="134"/>
    <cellStyle name="통화 [0] 2 2 2" xfId="220"/>
    <cellStyle name="통화 [0] 2 3" xfId="177"/>
    <cellStyle name="통화 [0] 2 4" xfId="251"/>
    <cellStyle name="표준" xfId="0" builtinId="0"/>
    <cellStyle name="표준 10" xfId="70"/>
    <cellStyle name="표준 10 2" xfId="118"/>
    <cellStyle name="표준 10 2 2" xfId="204"/>
    <cellStyle name="표준 10 3" xfId="161"/>
    <cellStyle name="표준 11" xfId="71"/>
    <cellStyle name="표준 11 2" xfId="119"/>
    <cellStyle name="표준 11 2 2" xfId="205"/>
    <cellStyle name="표준 11 3" xfId="162"/>
    <cellStyle name="표준 12" xfId="72"/>
    <cellStyle name="표준 12 2" xfId="120"/>
    <cellStyle name="표준 12 2 2" xfId="206"/>
    <cellStyle name="표준 12 3" xfId="163"/>
    <cellStyle name="표준 13" xfId="73"/>
    <cellStyle name="표준 13 2" xfId="121"/>
    <cellStyle name="표준 13 2 2" xfId="207"/>
    <cellStyle name="표준 13 3" xfId="164"/>
    <cellStyle name="표준 14" xfId="74"/>
    <cellStyle name="표준 14 2" xfId="122"/>
    <cellStyle name="표준 14 2 2" xfId="208"/>
    <cellStyle name="표준 14 3" xfId="165"/>
    <cellStyle name="표준 15" xfId="83"/>
    <cellStyle name="표준 15 2" xfId="130"/>
    <cellStyle name="표준 15 2 2" xfId="216"/>
    <cellStyle name="표준 15 3" xfId="173"/>
    <cellStyle name="표준 15 4" xfId="248"/>
    <cellStyle name="표준 16" xfId="76"/>
    <cellStyle name="표준 16 2" xfId="123"/>
    <cellStyle name="표준 16 2 2" xfId="209"/>
    <cellStyle name="표준 16 3" xfId="166"/>
    <cellStyle name="표준 16 4" xfId="261"/>
    <cellStyle name="표준 17" xfId="77"/>
    <cellStyle name="표준 17 2" xfId="124"/>
    <cellStyle name="표준 17 2 2" xfId="210"/>
    <cellStyle name="표준 17 3" xfId="167"/>
    <cellStyle name="표준 17 4" xfId="254"/>
    <cellStyle name="표준 18" xfId="78"/>
    <cellStyle name="표준 18 2" xfId="125"/>
    <cellStyle name="표준 18 2 2" xfId="211"/>
    <cellStyle name="표준 18 3" xfId="168"/>
    <cellStyle name="표준 18 4" xfId="252"/>
    <cellStyle name="표준 19" xfId="79"/>
    <cellStyle name="표준 19 2" xfId="126"/>
    <cellStyle name="표준 19 2 2" xfId="212"/>
    <cellStyle name="표준 19 3" xfId="169"/>
    <cellStyle name="표준 2" xfId="43"/>
    <cellStyle name="표준 2 2" xfId="44"/>
    <cellStyle name="표준 2 2 2" xfId="116"/>
    <cellStyle name="표준 2 2 2 2" xfId="117"/>
    <cellStyle name="표준 20" xfId="80"/>
    <cellStyle name="표준 20 2" xfId="127"/>
    <cellStyle name="표준 20 2 2" xfId="213"/>
    <cellStyle name="표준 20 3" xfId="170"/>
    <cellStyle name="표준 20 4" xfId="253"/>
    <cellStyle name="표준 21" xfId="81"/>
    <cellStyle name="표준 21 2" xfId="128"/>
    <cellStyle name="표준 21 2 2" xfId="214"/>
    <cellStyle name="표준 21 3" xfId="171"/>
    <cellStyle name="표준 21 4" xfId="260"/>
    <cellStyle name="표준 22" xfId="82"/>
    <cellStyle name="표준 22 2" xfId="129"/>
    <cellStyle name="표준 22 2 2" xfId="215"/>
    <cellStyle name="표준 22 3" xfId="172"/>
    <cellStyle name="표준 22 4" xfId="259"/>
    <cellStyle name="표준 23" xfId="84"/>
    <cellStyle name="표준 23 2" xfId="131"/>
    <cellStyle name="표준 23 2 2" xfId="217"/>
    <cellStyle name="표준 23 3" xfId="174"/>
    <cellStyle name="표준 24" xfId="113"/>
    <cellStyle name="표준 24 2" xfId="159"/>
    <cellStyle name="표준 24 2 2" xfId="245"/>
    <cellStyle name="표준 24 3" xfId="202"/>
    <cellStyle name="표준 25" xfId="85"/>
    <cellStyle name="표준 25 2" xfId="132"/>
    <cellStyle name="표준 25 2 2" xfId="218"/>
    <cellStyle name="표준 25 3" xfId="175"/>
    <cellStyle name="표준 25 4" xfId="249"/>
    <cellStyle name="표준 26" xfId="86"/>
    <cellStyle name="표준 26 2" xfId="133"/>
    <cellStyle name="표준 26 2 2" xfId="219"/>
    <cellStyle name="표준 26 3" xfId="176"/>
    <cellStyle name="표준 27" xfId="114"/>
    <cellStyle name="표준 27 2" xfId="203"/>
    <cellStyle name="표준 28" xfId="160"/>
    <cellStyle name="표준 28 2" xfId="246"/>
    <cellStyle name="표준 28 3" xfId="255"/>
    <cellStyle name="표준 29" xfId="89"/>
    <cellStyle name="표준 29 2" xfId="135"/>
    <cellStyle name="표준 29 2 2" xfId="221"/>
    <cellStyle name="표준 29 3" xfId="178"/>
    <cellStyle name="표준 3" xfId="45"/>
    <cellStyle name="표준 30" xfId="90"/>
    <cellStyle name="표준 30 2" xfId="136"/>
    <cellStyle name="표준 30 2 2" xfId="222"/>
    <cellStyle name="표준 30 3" xfId="179"/>
    <cellStyle name="표준 31" xfId="91"/>
    <cellStyle name="표준 31 2" xfId="137"/>
    <cellStyle name="표준 31 2 2" xfId="223"/>
    <cellStyle name="표준 31 3" xfId="180"/>
    <cellStyle name="표준 32" xfId="92"/>
    <cellStyle name="표준 32 2" xfId="138"/>
    <cellStyle name="표준 32 2 2" xfId="224"/>
    <cellStyle name="표준 32 3" xfId="181"/>
    <cellStyle name="표준 33" xfId="93"/>
    <cellStyle name="표준 33 2" xfId="139"/>
    <cellStyle name="표준 33 2 2" xfId="225"/>
    <cellStyle name="표준 33 3" xfId="182"/>
    <cellStyle name="표준 34" xfId="94"/>
    <cellStyle name="표준 34 2" xfId="140"/>
    <cellStyle name="표준 34 2 2" xfId="226"/>
    <cellStyle name="표준 34 3" xfId="183"/>
    <cellStyle name="표준 35" xfId="46"/>
    <cellStyle name="표준 36" xfId="95"/>
    <cellStyle name="표준 36 2" xfId="141"/>
    <cellStyle name="표준 36 2 2" xfId="227"/>
    <cellStyle name="표준 36 3" xfId="184"/>
    <cellStyle name="표준 37" xfId="96"/>
    <cellStyle name="표준 37 2" xfId="142"/>
    <cellStyle name="표준 37 2 2" xfId="228"/>
    <cellStyle name="표준 37 3" xfId="185"/>
    <cellStyle name="표준 37 4" xfId="250"/>
    <cellStyle name="표준 38" xfId="97"/>
    <cellStyle name="표준 38 2" xfId="143"/>
    <cellStyle name="표준 38 2 2" xfId="229"/>
    <cellStyle name="표준 38 3" xfId="186"/>
    <cellStyle name="표준 39" xfId="98"/>
    <cellStyle name="표준 39 2" xfId="144"/>
    <cellStyle name="표준 39 2 2" xfId="230"/>
    <cellStyle name="표준 39 3" xfId="187"/>
    <cellStyle name="표준 39 4" xfId="256"/>
    <cellStyle name="표준 4" xfId="47"/>
    <cellStyle name="표준 40" xfId="99"/>
    <cellStyle name="표준 40 2" xfId="145"/>
    <cellStyle name="표준 40 2 2" xfId="231"/>
    <cellStyle name="표준 40 3" xfId="188"/>
    <cellStyle name="표준 41" xfId="100"/>
    <cellStyle name="표준 41 2" xfId="146"/>
    <cellStyle name="표준 41 2 2" xfId="232"/>
    <cellStyle name="표준 41 3" xfId="189"/>
    <cellStyle name="표준 42" xfId="101"/>
    <cellStyle name="표준 42 2" xfId="147"/>
    <cellStyle name="표준 42 2 2" xfId="233"/>
    <cellStyle name="표준 42 3" xfId="190"/>
    <cellStyle name="표준 43" xfId="247"/>
    <cellStyle name="표준 44" xfId="262"/>
    <cellStyle name="표준 45" xfId="102"/>
    <cellStyle name="표준 45 2" xfId="148"/>
    <cellStyle name="표준 45 2 2" xfId="234"/>
    <cellStyle name="표준 45 3" xfId="191"/>
    <cellStyle name="표준 45 4" xfId="258"/>
    <cellStyle name="표준 46" xfId="103"/>
    <cellStyle name="표준 46 2" xfId="149"/>
    <cellStyle name="표준 46 2 2" xfId="235"/>
    <cellStyle name="표준 46 3" xfId="192"/>
    <cellStyle name="표준 48" xfId="104"/>
    <cellStyle name="표준 48 2" xfId="150"/>
    <cellStyle name="표준 48 2 2" xfId="236"/>
    <cellStyle name="표준 48 3" xfId="193"/>
    <cellStyle name="표준 49" xfId="48"/>
    <cellStyle name="표준 5" xfId="49"/>
    <cellStyle name="표준 50" xfId="50"/>
    <cellStyle name="표준 51" xfId="51"/>
    <cellStyle name="표준 52" xfId="52"/>
    <cellStyle name="표준 53" xfId="53"/>
    <cellStyle name="표준 54" xfId="54"/>
    <cellStyle name="표준 55" xfId="55"/>
    <cellStyle name="표준 56" xfId="56"/>
    <cellStyle name="표준 57" xfId="57"/>
    <cellStyle name="표준 58" xfId="58"/>
    <cellStyle name="표준 59" xfId="59"/>
    <cellStyle name="표준 6" xfId="60"/>
    <cellStyle name="표준 60" xfId="61"/>
    <cellStyle name="표준 61" xfId="62"/>
    <cellStyle name="표준 62" xfId="63"/>
    <cellStyle name="표준 63" xfId="64"/>
    <cellStyle name="표준 64" xfId="65"/>
    <cellStyle name="표준 65" xfId="66"/>
    <cellStyle name="표준 66" xfId="105"/>
    <cellStyle name="표준 66 2" xfId="151"/>
    <cellStyle name="표준 66 2 2" xfId="237"/>
    <cellStyle name="표준 66 3" xfId="194"/>
    <cellStyle name="표준 67" xfId="106"/>
    <cellStyle name="표준 67 2" xfId="152"/>
    <cellStyle name="표준 67 2 2" xfId="238"/>
    <cellStyle name="표준 67 3" xfId="195"/>
    <cellStyle name="표준 68" xfId="107"/>
    <cellStyle name="표준 68 2" xfId="153"/>
    <cellStyle name="표준 68 2 2" xfId="239"/>
    <cellStyle name="표준 68 3" xfId="196"/>
    <cellStyle name="표준 69" xfId="108"/>
    <cellStyle name="표준 69 2" xfId="154"/>
    <cellStyle name="표준 69 2 2" xfId="240"/>
    <cellStyle name="표준 69 3" xfId="197"/>
    <cellStyle name="표준 7" xfId="67"/>
    <cellStyle name="표준 70" xfId="109"/>
    <cellStyle name="표준 70 2" xfId="155"/>
    <cellStyle name="표준 70 2 2" xfId="241"/>
    <cellStyle name="표준 70 3" xfId="198"/>
    <cellStyle name="표준 71" xfId="110"/>
    <cellStyle name="표준 71 2" xfId="156"/>
    <cellStyle name="표준 71 2 2" xfId="242"/>
    <cellStyle name="표준 71 3" xfId="199"/>
    <cellStyle name="표준 71 4" xfId="257"/>
    <cellStyle name="표준 72" xfId="111"/>
    <cellStyle name="표준 72 2" xfId="157"/>
    <cellStyle name="표준 72 2 2" xfId="243"/>
    <cellStyle name="표준 72 3" xfId="200"/>
    <cellStyle name="표준 73" xfId="112"/>
    <cellStyle name="표준 73 2" xfId="158"/>
    <cellStyle name="표준 73 2 2" xfId="244"/>
    <cellStyle name="표준 73 3" xfId="201"/>
    <cellStyle name="표준 8" xfId="68"/>
    <cellStyle name="표준 9" xfId="6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5</xdr:col>
      <xdr:colOff>504825</xdr:colOff>
      <xdr:row>12</xdr:row>
      <xdr:rowOff>142874</xdr:rowOff>
    </xdr:to>
    <xdr:pic>
      <xdr:nvPicPr>
        <xdr:cNvPr id="2" name="그림 1" descr="결재란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1600" y="1676400"/>
          <a:ext cx="2838450" cy="981074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2</xdr:row>
      <xdr:rowOff>104775</xdr:rowOff>
    </xdr:from>
    <xdr:to>
      <xdr:col>5</xdr:col>
      <xdr:colOff>543344</xdr:colOff>
      <xdr:row>6</xdr:row>
      <xdr:rowOff>181103</xdr:rowOff>
    </xdr:to>
    <xdr:pic>
      <xdr:nvPicPr>
        <xdr:cNvPr id="3" name="그림 2" descr="제목 없음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47775" y="523875"/>
          <a:ext cx="3000794" cy="91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>
      <selection activeCell="E2" sqref="E2"/>
    </sheetView>
  </sheetViews>
  <sheetFormatPr defaultRowHeight="16.5"/>
  <cols>
    <col min="1" max="1" width="2.875" style="129" customWidth="1"/>
    <col min="2" max="2" width="3.75" customWidth="1"/>
    <col min="3" max="3" width="6.875" customWidth="1"/>
    <col min="4" max="4" width="10.875" bestFit="1" customWidth="1"/>
    <col min="5" max="5" width="10.75" customWidth="1"/>
    <col min="6" max="6" width="11.125" style="6" customWidth="1"/>
    <col min="7" max="7" width="11" style="6" customWidth="1"/>
    <col min="8" max="8" width="11" style="101" customWidth="1"/>
    <col min="9" max="9" width="9.75" style="6" customWidth="1"/>
    <col min="10" max="10" width="10.625" customWidth="1"/>
    <col min="11" max="11" width="11.125" customWidth="1"/>
    <col min="12" max="12" width="12.5" customWidth="1"/>
    <col min="13" max="13" width="10" customWidth="1"/>
    <col min="14" max="14" width="10" style="101" customWidth="1"/>
    <col min="15" max="15" width="11" customWidth="1"/>
    <col min="16" max="16" width="9.625" bestFit="1" customWidth="1"/>
  </cols>
  <sheetData>
    <row r="1" spans="1:15" ht="21.75" customHeight="1">
      <c r="B1" s="18" t="s">
        <v>55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6" customFormat="1" ht="21.75" customHeight="1">
      <c r="A2" s="129"/>
      <c r="B2" s="18"/>
      <c r="C2" s="18"/>
      <c r="E2" s="19" t="s">
        <v>716</v>
      </c>
      <c r="F2" s="19"/>
      <c r="G2" s="19"/>
      <c r="H2" s="19"/>
      <c r="I2" s="18"/>
      <c r="J2" s="18"/>
      <c r="K2" s="18"/>
      <c r="L2" s="18"/>
      <c r="M2" s="18"/>
      <c r="N2" s="18"/>
      <c r="O2" s="18"/>
    </row>
    <row r="3" spans="1:15" s="6" customFormat="1" ht="21" customHeight="1">
      <c r="A3" s="129"/>
      <c r="B3" s="18"/>
      <c r="C3" s="18"/>
      <c r="D3" s="18"/>
      <c r="E3" s="19"/>
      <c r="F3" s="19"/>
      <c r="G3" s="19"/>
      <c r="H3" s="19"/>
      <c r="I3" s="18"/>
      <c r="J3" s="18"/>
      <c r="K3" s="18"/>
      <c r="L3" s="18"/>
      <c r="M3" s="18"/>
      <c r="N3" s="18"/>
      <c r="O3" s="18"/>
    </row>
    <row r="4" spans="1:15" s="6" customFormat="1" ht="21" customHeight="1" thickBot="1">
      <c r="A4" s="129"/>
      <c r="B4" s="5"/>
      <c r="C4" s="5"/>
      <c r="D4" s="5"/>
      <c r="E4" s="5"/>
      <c r="F4" s="5"/>
      <c r="G4" s="5"/>
      <c r="H4" s="5"/>
      <c r="I4" s="5"/>
      <c r="J4" s="5"/>
      <c r="K4" s="7"/>
      <c r="L4" s="7"/>
      <c r="M4" s="8"/>
      <c r="N4" s="8"/>
      <c r="O4" s="7"/>
    </row>
    <row r="5" spans="1:15">
      <c r="B5" s="163" t="s">
        <v>0</v>
      </c>
      <c r="C5" s="164"/>
      <c r="D5" s="167" t="s">
        <v>625</v>
      </c>
      <c r="E5" s="168"/>
      <c r="F5" s="168"/>
      <c r="G5" s="168"/>
      <c r="H5" s="169"/>
      <c r="I5" s="164"/>
      <c r="J5" s="170" t="s">
        <v>626</v>
      </c>
      <c r="K5" s="171"/>
      <c r="L5" s="171"/>
      <c r="M5" s="171"/>
      <c r="N5" s="172"/>
      <c r="O5" s="173"/>
    </row>
    <row r="6" spans="1:15" ht="17.25" thickBot="1">
      <c r="B6" s="165"/>
      <c r="C6" s="166"/>
      <c r="D6" s="131" t="s">
        <v>627</v>
      </c>
      <c r="E6" s="132" t="s">
        <v>628</v>
      </c>
      <c r="F6" s="132" t="s">
        <v>629</v>
      </c>
      <c r="G6" s="132" t="s">
        <v>714</v>
      </c>
      <c r="H6" s="133" t="s">
        <v>636</v>
      </c>
      <c r="I6" s="134" t="s">
        <v>630</v>
      </c>
      <c r="J6" s="142" t="s">
        <v>631</v>
      </c>
      <c r="K6" s="135" t="s">
        <v>628</v>
      </c>
      <c r="L6" s="136" t="s">
        <v>629</v>
      </c>
      <c r="M6" s="135" t="s">
        <v>715</v>
      </c>
      <c r="N6" s="135" t="s">
        <v>636</v>
      </c>
      <c r="O6" s="137" t="s">
        <v>630</v>
      </c>
    </row>
    <row r="7" spans="1:15" ht="17.25" thickBot="1">
      <c r="B7" s="174" t="s">
        <v>691</v>
      </c>
      <c r="C7" s="175"/>
      <c r="D7" s="144">
        <f>SUM(E7:I7)</f>
        <v>38998233</v>
      </c>
      <c r="E7" s="145">
        <v>6833712</v>
      </c>
      <c r="F7" s="145">
        <v>6231420</v>
      </c>
      <c r="G7" s="145">
        <v>2696858</v>
      </c>
      <c r="H7" s="145">
        <v>20500066</v>
      </c>
      <c r="I7" s="146">
        <v>2736177</v>
      </c>
      <c r="J7" s="176"/>
      <c r="K7" s="177"/>
      <c r="L7" s="177"/>
      <c r="M7" s="177"/>
      <c r="N7" s="177"/>
      <c r="O7" s="178"/>
    </row>
    <row r="8" spans="1:15" ht="17.25" thickBot="1">
      <c r="B8" s="152" t="s">
        <v>1</v>
      </c>
      <c r="C8" s="138" t="s">
        <v>2</v>
      </c>
      <c r="D8" s="147">
        <f>SUM(E8:I8)</f>
        <v>9607000</v>
      </c>
      <c r="E8" s="143">
        <v>1615000</v>
      </c>
      <c r="F8" s="143">
        <v>2603000</v>
      </c>
      <c r="G8" s="143">
        <v>173000</v>
      </c>
      <c r="H8" s="143">
        <v>5000000</v>
      </c>
      <c r="I8" s="130">
        <v>216000</v>
      </c>
      <c r="J8" s="147">
        <f>SUM(K8:O8)</f>
        <v>8482690</v>
      </c>
      <c r="K8" s="143">
        <v>3575000</v>
      </c>
      <c r="L8" s="143">
        <v>934530</v>
      </c>
      <c r="M8" s="143">
        <v>800000</v>
      </c>
      <c r="N8" s="143">
        <v>3063340</v>
      </c>
      <c r="O8" s="130">
        <v>109820</v>
      </c>
    </row>
    <row r="9" spans="1:15" ht="17.25" thickBot="1">
      <c r="B9" s="153"/>
      <c r="C9" s="139" t="s">
        <v>692</v>
      </c>
      <c r="D9" s="147">
        <f>SUM(E9:I9)</f>
        <v>48605233</v>
      </c>
      <c r="E9" s="143">
        <f>E7+E8</f>
        <v>8448712</v>
      </c>
      <c r="F9" s="143">
        <f t="shared" ref="F9:I9" si="0">F7+F8</f>
        <v>8834420</v>
      </c>
      <c r="G9" s="143">
        <f t="shared" si="0"/>
        <v>2869858</v>
      </c>
      <c r="H9" s="143">
        <f t="shared" si="0"/>
        <v>25500066</v>
      </c>
      <c r="I9" s="143">
        <f t="shared" si="0"/>
        <v>2952177</v>
      </c>
      <c r="J9" s="147">
        <f>SUM(K9:O9)</f>
        <v>8482690</v>
      </c>
      <c r="K9" s="143">
        <f>K8</f>
        <v>3575000</v>
      </c>
      <c r="L9" s="143">
        <f t="shared" ref="L9:O9" si="1">L8</f>
        <v>934530</v>
      </c>
      <c r="M9" s="143">
        <f t="shared" si="1"/>
        <v>800000</v>
      </c>
      <c r="N9" s="143">
        <f t="shared" si="1"/>
        <v>3063340</v>
      </c>
      <c r="O9" s="130">
        <f t="shared" si="1"/>
        <v>109820</v>
      </c>
    </row>
    <row r="10" spans="1:15" s="101" customFormat="1" ht="17.25" thickBot="1">
      <c r="A10" s="129"/>
      <c r="B10" s="153"/>
      <c r="C10" s="140" t="s">
        <v>3</v>
      </c>
      <c r="D10" s="148">
        <f t="shared" ref="D10" si="2">SUM(E10:I10)</f>
        <v>40122543</v>
      </c>
      <c r="E10" s="141">
        <f>E9-K9</f>
        <v>4873712</v>
      </c>
      <c r="F10" s="141">
        <f t="shared" ref="F10:I10" si="3">F9-L9</f>
        <v>7899890</v>
      </c>
      <c r="G10" s="149">
        <f t="shared" si="3"/>
        <v>2069858</v>
      </c>
      <c r="H10" s="149">
        <f t="shared" si="3"/>
        <v>22436726</v>
      </c>
      <c r="I10" s="149">
        <f t="shared" si="3"/>
        <v>2842357</v>
      </c>
      <c r="J10" s="157"/>
      <c r="K10" s="158"/>
      <c r="L10" s="158"/>
      <c r="M10" s="158"/>
      <c r="N10" s="158"/>
      <c r="O10" s="159"/>
    </row>
    <row r="11" spans="1:15" ht="17.25" thickBot="1">
      <c r="B11" s="152" t="s">
        <v>693</v>
      </c>
      <c r="C11" s="138" t="s">
        <v>2</v>
      </c>
      <c r="D11" s="147">
        <f>SUM(E11:I11)</f>
        <v>7721000</v>
      </c>
      <c r="E11" s="143">
        <v>4625000</v>
      </c>
      <c r="F11" s="143">
        <v>1000000</v>
      </c>
      <c r="G11" s="143">
        <v>133000</v>
      </c>
      <c r="H11" s="143">
        <v>0</v>
      </c>
      <c r="I11" s="130">
        <v>1963000</v>
      </c>
      <c r="J11" s="147">
        <f>SUM(K11:O11)</f>
        <v>11921754</v>
      </c>
      <c r="K11" s="143">
        <v>4665000</v>
      </c>
      <c r="L11" s="143">
        <v>2865324</v>
      </c>
      <c r="M11" s="143">
        <v>800000</v>
      </c>
      <c r="N11" s="143">
        <v>2266250</v>
      </c>
      <c r="O11" s="130">
        <v>1325180</v>
      </c>
    </row>
    <row r="12" spans="1:15" ht="17.25" thickBot="1">
      <c r="B12" s="153"/>
      <c r="C12" s="139" t="s">
        <v>692</v>
      </c>
      <c r="D12" s="147">
        <f>SUM(E12:I12)</f>
        <v>47843543</v>
      </c>
      <c r="E12" s="143">
        <f>E10+E11</f>
        <v>9498712</v>
      </c>
      <c r="F12" s="143">
        <f>F10+F11</f>
        <v>8899890</v>
      </c>
      <c r="G12" s="143">
        <f>G11+G10</f>
        <v>2202858</v>
      </c>
      <c r="H12" s="143">
        <f>H10+H11</f>
        <v>22436726</v>
      </c>
      <c r="I12" s="143">
        <f>I10+I11</f>
        <v>4805357</v>
      </c>
      <c r="J12" s="147">
        <f>SUM(K12:O12)</f>
        <v>11921754</v>
      </c>
      <c r="K12" s="143">
        <f>K11</f>
        <v>4665000</v>
      </c>
      <c r="L12" s="143">
        <f>L11</f>
        <v>2865324</v>
      </c>
      <c r="M12" s="143">
        <f t="shared" ref="M12:N12" si="4">M11</f>
        <v>800000</v>
      </c>
      <c r="N12" s="143">
        <f t="shared" si="4"/>
        <v>2266250</v>
      </c>
      <c r="O12" s="130">
        <f>O11</f>
        <v>1325180</v>
      </c>
    </row>
    <row r="13" spans="1:15" ht="17.25" thickBot="1">
      <c r="B13" s="153"/>
      <c r="C13" s="140" t="s">
        <v>3</v>
      </c>
      <c r="D13" s="148">
        <f t="shared" ref="D13" si="5">SUM(E13:I13)</f>
        <v>35921789</v>
      </c>
      <c r="E13" s="141">
        <f>E12-K12</f>
        <v>4833712</v>
      </c>
      <c r="F13" s="141">
        <f>F12-L12</f>
        <v>6034566</v>
      </c>
      <c r="G13" s="149">
        <f>G12-M12</f>
        <v>1402858</v>
      </c>
      <c r="H13" s="149">
        <f>H12-N12</f>
        <v>20170476</v>
      </c>
      <c r="I13" s="149">
        <f>I12-O12</f>
        <v>3480177</v>
      </c>
      <c r="J13" s="157"/>
      <c r="K13" s="158"/>
      <c r="L13" s="158"/>
      <c r="M13" s="158"/>
      <c r="N13" s="158"/>
      <c r="O13" s="159"/>
    </row>
    <row r="14" spans="1:15" ht="17.25" thickBot="1">
      <c r="B14" s="152" t="s">
        <v>694</v>
      </c>
      <c r="C14" s="138" t="s">
        <v>2</v>
      </c>
      <c r="D14" s="147">
        <f>SUM(E14:I14)</f>
        <v>3139600</v>
      </c>
      <c r="E14" s="143">
        <v>1555000</v>
      </c>
      <c r="F14" s="143">
        <v>0</v>
      </c>
      <c r="G14" s="143">
        <v>133000</v>
      </c>
      <c r="H14" s="143">
        <v>0</v>
      </c>
      <c r="I14" s="130">
        <v>1451600</v>
      </c>
      <c r="J14" s="147">
        <f>SUM(K14:O14)</f>
        <v>4129210</v>
      </c>
      <c r="K14" s="143">
        <v>1575000</v>
      </c>
      <c r="L14" s="143">
        <v>999540</v>
      </c>
      <c r="M14" s="143">
        <v>700000</v>
      </c>
      <c r="N14" s="143">
        <v>764670</v>
      </c>
      <c r="O14" s="130">
        <v>90000</v>
      </c>
    </row>
    <row r="15" spans="1:15" ht="17.25" thickBot="1">
      <c r="B15" s="153"/>
      <c r="C15" s="139" t="s">
        <v>692</v>
      </c>
      <c r="D15" s="147">
        <f>SUM(E15:I15)</f>
        <v>39061389</v>
      </c>
      <c r="E15" s="143">
        <f>E13+E14</f>
        <v>6388712</v>
      </c>
      <c r="F15" s="143">
        <f>F13+F14</f>
        <v>6034566</v>
      </c>
      <c r="G15" s="143">
        <f t="shared" ref="G15:I15" si="6">G13+G14</f>
        <v>1535858</v>
      </c>
      <c r="H15" s="143">
        <f>H13+H14</f>
        <v>20170476</v>
      </c>
      <c r="I15" s="143">
        <f t="shared" si="6"/>
        <v>4931777</v>
      </c>
      <c r="J15" s="147">
        <f>SUM(K15:O15)</f>
        <v>4129210</v>
      </c>
      <c r="K15" s="143">
        <f>K14</f>
        <v>1575000</v>
      </c>
      <c r="L15" s="143">
        <f t="shared" ref="L15:N15" si="7">L14</f>
        <v>999540</v>
      </c>
      <c r="M15" s="143">
        <f t="shared" si="7"/>
        <v>700000</v>
      </c>
      <c r="N15" s="143">
        <f t="shared" si="7"/>
        <v>764670</v>
      </c>
      <c r="O15" s="130">
        <f>O14</f>
        <v>90000</v>
      </c>
    </row>
    <row r="16" spans="1:15" ht="17.25" thickBot="1">
      <c r="B16" s="153"/>
      <c r="C16" s="140" t="s">
        <v>3</v>
      </c>
      <c r="D16" s="148">
        <f t="shared" ref="D16" si="8">SUM(E16:I16)</f>
        <v>34932179</v>
      </c>
      <c r="E16" s="141">
        <f>E15-K15</f>
        <v>4813712</v>
      </c>
      <c r="F16" s="141">
        <f t="shared" ref="F16:H16" si="9">F15-L15</f>
        <v>5035026</v>
      </c>
      <c r="G16" s="141">
        <f t="shared" si="9"/>
        <v>835858</v>
      </c>
      <c r="H16" s="141">
        <f t="shared" si="9"/>
        <v>19405806</v>
      </c>
      <c r="I16" s="149">
        <f>I15-O15</f>
        <v>4841777</v>
      </c>
      <c r="J16" s="157"/>
      <c r="K16" s="158"/>
      <c r="L16" s="158"/>
      <c r="M16" s="158"/>
      <c r="N16" s="158"/>
      <c r="O16" s="159"/>
    </row>
    <row r="17" spans="2:15" ht="17.25" thickBot="1">
      <c r="B17" s="152" t="s">
        <v>695</v>
      </c>
      <c r="C17" s="138" t="s">
        <v>2</v>
      </c>
      <c r="D17" s="147">
        <f>SUM(E17:I17)</f>
        <v>17129100</v>
      </c>
      <c r="E17" s="143">
        <v>1555000</v>
      </c>
      <c r="F17" s="143">
        <v>0</v>
      </c>
      <c r="G17" s="143">
        <v>133000</v>
      </c>
      <c r="H17" s="143">
        <v>14000000</v>
      </c>
      <c r="I17" s="130">
        <v>1441100</v>
      </c>
      <c r="J17" s="147">
        <f>SUM(K17:O17)</f>
        <v>21041390</v>
      </c>
      <c r="K17" s="143">
        <v>1465000</v>
      </c>
      <c r="L17" s="143">
        <v>2542700</v>
      </c>
      <c r="M17" s="143">
        <v>700000</v>
      </c>
      <c r="N17" s="143">
        <v>15831290</v>
      </c>
      <c r="O17" s="130">
        <v>502400</v>
      </c>
    </row>
    <row r="18" spans="2:15" ht="17.25" thickBot="1">
      <c r="B18" s="153"/>
      <c r="C18" s="139" t="s">
        <v>692</v>
      </c>
      <c r="D18" s="147">
        <f>SUM(E18:I18)</f>
        <v>52061279</v>
      </c>
      <c r="E18" s="143">
        <f>E16+E17</f>
        <v>6368712</v>
      </c>
      <c r="F18" s="143">
        <f t="shared" ref="F18:I18" si="10">F16+F17</f>
        <v>5035026</v>
      </c>
      <c r="G18" s="143">
        <f t="shared" si="10"/>
        <v>968858</v>
      </c>
      <c r="H18" s="143">
        <f t="shared" si="10"/>
        <v>33405806</v>
      </c>
      <c r="I18" s="143">
        <f t="shared" si="10"/>
        <v>6282877</v>
      </c>
      <c r="J18" s="147">
        <f>SUM(K18:O18)</f>
        <v>21041390</v>
      </c>
      <c r="K18" s="143">
        <f>K17</f>
        <v>1465000</v>
      </c>
      <c r="L18" s="143">
        <f t="shared" ref="L18:O18" si="11">L17</f>
        <v>2542700</v>
      </c>
      <c r="M18" s="143">
        <f t="shared" si="11"/>
        <v>700000</v>
      </c>
      <c r="N18" s="143">
        <f t="shared" si="11"/>
        <v>15831290</v>
      </c>
      <c r="O18" s="130">
        <f t="shared" si="11"/>
        <v>502400</v>
      </c>
    </row>
    <row r="19" spans="2:15" ht="17.25" thickBot="1">
      <c r="B19" s="153"/>
      <c r="C19" s="140" t="s">
        <v>3</v>
      </c>
      <c r="D19" s="148">
        <f t="shared" ref="D19" si="12">SUM(E19:I19)</f>
        <v>31019889</v>
      </c>
      <c r="E19" s="149">
        <f>E18-K18</f>
        <v>4903712</v>
      </c>
      <c r="F19" s="149">
        <f>F18-L18</f>
        <v>2492326</v>
      </c>
      <c r="G19" s="149">
        <f>G18-M18</f>
        <v>268858</v>
      </c>
      <c r="H19" s="149">
        <f>H18-N18</f>
        <v>17574516</v>
      </c>
      <c r="I19" s="149">
        <f>I18-O18</f>
        <v>5780477</v>
      </c>
      <c r="J19" s="157"/>
      <c r="K19" s="158"/>
      <c r="L19" s="158"/>
      <c r="M19" s="158"/>
      <c r="N19" s="158"/>
      <c r="O19" s="159"/>
    </row>
    <row r="20" spans="2:15" ht="17.25" hidden="1" thickBot="1">
      <c r="B20" s="152" t="s">
        <v>696</v>
      </c>
      <c r="C20" s="138" t="s">
        <v>2</v>
      </c>
      <c r="D20" s="147">
        <f>SUM(E20:I20)</f>
        <v>0</v>
      </c>
      <c r="E20" s="143"/>
      <c r="F20" s="143"/>
      <c r="G20" s="143"/>
      <c r="H20" s="143"/>
      <c r="I20" s="130"/>
      <c r="J20" s="147"/>
      <c r="K20" s="143"/>
      <c r="L20" s="143"/>
      <c r="M20" s="143"/>
      <c r="N20" s="143"/>
      <c r="O20" s="130"/>
    </row>
    <row r="21" spans="2:15" ht="17.25" hidden="1" thickBot="1">
      <c r="B21" s="153"/>
      <c r="C21" s="139" t="s">
        <v>692</v>
      </c>
      <c r="D21" s="147">
        <f>SUM(E21:I21)</f>
        <v>0</v>
      </c>
      <c r="E21" s="143"/>
      <c r="F21" s="143"/>
      <c r="G21" s="143"/>
      <c r="H21" s="143"/>
      <c r="I21" s="143"/>
      <c r="J21" s="147"/>
      <c r="K21" s="143"/>
      <c r="L21" s="143"/>
      <c r="M21" s="143"/>
      <c r="N21" s="143"/>
      <c r="O21" s="130"/>
    </row>
    <row r="22" spans="2:15" ht="17.25" hidden="1" thickBot="1">
      <c r="B22" s="153"/>
      <c r="C22" s="140" t="s">
        <v>3</v>
      </c>
      <c r="D22" s="148">
        <f t="shared" ref="D22" si="13">SUM(E22:I22)</f>
        <v>0</v>
      </c>
      <c r="E22" s="149"/>
      <c r="F22" s="149"/>
      <c r="G22" s="149"/>
      <c r="H22" s="149"/>
      <c r="I22" s="149"/>
      <c r="J22" s="157"/>
      <c r="K22" s="158"/>
      <c r="L22" s="158"/>
      <c r="M22" s="158"/>
      <c r="N22" s="158"/>
      <c r="O22" s="159"/>
    </row>
    <row r="23" spans="2:15" s="129" customFormat="1" ht="17.25" hidden="1" thickBot="1">
      <c r="B23" s="152" t="s">
        <v>697</v>
      </c>
      <c r="C23" s="138" t="s">
        <v>2</v>
      </c>
      <c r="D23" s="147">
        <f>SUM(E23:I23)</f>
        <v>0</v>
      </c>
      <c r="E23" s="143"/>
      <c r="F23" s="143"/>
      <c r="G23" s="143"/>
      <c r="H23" s="143"/>
      <c r="I23" s="130"/>
      <c r="J23" s="147"/>
      <c r="K23" s="143"/>
      <c r="L23" s="143"/>
      <c r="M23" s="143"/>
      <c r="N23" s="143"/>
      <c r="O23" s="130"/>
    </row>
    <row r="24" spans="2:15" s="129" customFormat="1" ht="17.25" hidden="1" thickBot="1">
      <c r="B24" s="153"/>
      <c r="C24" s="139" t="s">
        <v>692</v>
      </c>
      <c r="D24" s="147">
        <f>SUM(E24:I24)</f>
        <v>0</v>
      </c>
      <c r="E24" s="143"/>
      <c r="F24" s="143"/>
      <c r="G24" s="143"/>
      <c r="H24" s="143"/>
      <c r="I24" s="143"/>
      <c r="J24" s="147"/>
      <c r="K24" s="143"/>
      <c r="L24" s="143"/>
      <c r="M24" s="143"/>
      <c r="N24" s="143"/>
      <c r="O24" s="130"/>
    </row>
    <row r="25" spans="2:15" s="129" customFormat="1" ht="17.25" hidden="1" thickBot="1">
      <c r="B25" s="153"/>
      <c r="C25" s="140" t="s">
        <v>3</v>
      </c>
      <c r="D25" s="148">
        <f t="shared" ref="D25" si="14">SUM(E25:I25)</f>
        <v>0</v>
      </c>
      <c r="E25" s="149"/>
      <c r="F25" s="149"/>
      <c r="G25" s="149"/>
      <c r="H25" s="149"/>
      <c r="I25" s="149"/>
      <c r="J25" s="160"/>
      <c r="K25" s="161"/>
      <c r="L25" s="161"/>
      <c r="M25" s="161"/>
      <c r="N25" s="161"/>
      <c r="O25" s="162"/>
    </row>
    <row r="26" spans="2:15" s="129" customFormat="1" ht="17.25" hidden="1" thickBot="1">
      <c r="B26" s="152" t="s">
        <v>702</v>
      </c>
      <c r="C26" s="138" t="s">
        <v>2</v>
      </c>
      <c r="D26" s="147">
        <f>SUM(E26:I26)</f>
        <v>0</v>
      </c>
      <c r="E26" s="143"/>
      <c r="F26" s="143"/>
      <c r="G26" s="143"/>
      <c r="H26" s="143"/>
      <c r="I26" s="130"/>
      <c r="J26" s="147"/>
      <c r="K26" s="143"/>
      <c r="L26" s="143"/>
      <c r="M26" s="143"/>
      <c r="N26" s="143"/>
      <c r="O26" s="130"/>
    </row>
    <row r="27" spans="2:15" s="129" customFormat="1" ht="17.25" hidden="1" thickBot="1">
      <c r="B27" s="153"/>
      <c r="C27" s="139" t="s">
        <v>692</v>
      </c>
      <c r="D27" s="147">
        <f>SUM(E27:I27)</f>
        <v>0</v>
      </c>
      <c r="E27" s="143"/>
      <c r="F27" s="143"/>
      <c r="G27" s="143"/>
      <c r="H27" s="143"/>
      <c r="I27" s="143"/>
      <c r="J27" s="147"/>
      <c r="K27" s="143"/>
      <c r="L27" s="143"/>
      <c r="M27" s="143"/>
      <c r="N27" s="143"/>
      <c r="O27" s="130"/>
    </row>
    <row r="28" spans="2:15" s="129" customFormat="1" ht="17.25" hidden="1" thickBot="1">
      <c r="B28" s="153"/>
      <c r="C28" s="140" t="s">
        <v>3</v>
      </c>
      <c r="D28" s="148">
        <f t="shared" ref="D28" si="15">SUM(E28:I28)</f>
        <v>0</v>
      </c>
      <c r="E28" s="149"/>
      <c r="F28" s="149"/>
      <c r="G28" s="149"/>
      <c r="H28" s="149"/>
      <c r="I28" s="149"/>
      <c r="J28" s="160"/>
      <c r="K28" s="161"/>
      <c r="L28" s="161"/>
      <c r="M28" s="161"/>
      <c r="N28" s="161"/>
      <c r="O28" s="162"/>
    </row>
    <row r="29" spans="2:15" s="129" customFormat="1" ht="17.25" hidden="1" thickBot="1">
      <c r="B29" s="152" t="s">
        <v>703</v>
      </c>
      <c r="C29" s="138" t="s">
        <v>2</v>
      </c>
      <c r="D29" s="147">
        <f>SUM(E29:I29)</f>
        <v>0</v>
      </c>
      <c r="E29" s="143"/>
      <c r="F29" s="143"/>
      <c r="G29" s="143"/>
      <c r="H29" s="143"/>
      <c r="I29" s="130"/>
      <c r="J29" s="147"/>
      <c r="K29" s="143"/>
      <c r="L29" s="143"/>
      <c r="M29" s="143"/>
      <c r="N29" s="143"/>
      <c r="O29" s="130"/>
    </row>
    <row r="30" spans="2:15" s="129" customFormat="1" ht="17.25" hidden="1" thickBot="1">
      <c r="B30" s="153"/>
      <c r="C30" s="139" t="s">
        <v>692</v>
      </c>
      <c r="D30" s="147">
        <f>SUM(E30:I30)</f>
        <v>0</v>
      </c>
      <c r="E30" s="143"/>
      <c r="F30" s="143"/>
      <c r="G30" s="143"/>
      <c r="H30" s="143"/>
      <c r="I30" s="143"/>
      <c r="J30" s="147"/>
      <c r="K30" s="143"/>
      <c r="L30" s="143"/>
      <c r="M30" s="143"/>
      <c r="N30" s="143"/>
      <c r="O30" s="130"/>
    </row>
    <row r="31" spans="2:15" s="129" customFormat="1" ht="17.25" hidden="1" thickBot="1">
      <c r="B31" s="153"/>
      <c r="C31" s="140" t="s">
        <v>3</v>
      </c>
      <c r="D31" s="148">
        <f t="shared" ref="D31" si="16">SUM(E31:I31)</f>
        <v>0</v>
      </c>
      <c r="E31" s="149"/>
      <c r="F31" s="149"/>
      <c r="G31" s="149"/>
      <c r="H31" s="149"/>
      <c r="I31" s="149"/>
      <c r="J31" s="160"/>
      <c r="K31" s="161"/>
      <c r="L31" s="161"/>
      <c r="M31" s="161"/>
      <c r="N31" s="161"/>
      <c r="O31" s="162"/>
    </row>
    <row r="32" spans="2:15" s="129" customFormat="1" ht="17.25" hidden="1" thickBot="1">
      <c r="B32" s="152" t="s">
        <v>704</v>
      </c>
      <c r="C32" s="138" t="s">
        <v>2</v>
      </c>
      <c r="D32" s="147">
        <f>SUM(E32:I32)</f>
        <v>0</v>
      </c>
      <c r="E32" s="143"/>
      <c r="F32" s="143"/>
      <c r="G32" s="143"/>
      <c r="H32" s="143"/>
      <c r="I32" s="130"/>
      <c r="J32" s="147"/>
      <c r="K32" s="143"/>
      <c r="L32" s="143"/>
      <c r="M32" s="143"/>
      <c r="N32" s="143"/>
      <c r="O32" s="130"/>
    </row>
    <row r="33" spans="2:15" s="129" customFormat="1" ht="17.25" hidden="1" thickBot="1">
      <c r="B33" s="153"/>
      <c r="C33" s="139" t="s">
        <v>692</v>
      </c>
      <c r="D33" s="147">
        <f>SUM(E33:I33)</f>
        <v>0</v>
      </c>
      <c r="E33" s="143"/>
      <c r="F33" s="143"/>
      <c r="G33" s="143"/>
      <c r="H33" s="143"/>
      <c r="I33" s="143"/>
      <c r="J33" s="147"/>
      <c r="K33" s="143"/>
      <c r="L33" s="143"/>
      <c r="M33" s="143"/>
      <c r="N33" s="143"/>
      <c r="O33" s="130"/>
    </row>
    <row r="34" spans="2:15" s="129" customFormat="1" ht="17.25" hidden="1" thickBot="1">
      <c r="B34" s="153"/>
      <c r="C34" s="140" t="s">
        <v>3</v>
      </c>
      <c r="D34" s="148">
        <f t="shared" ref="D34" si="17">SUM(E34:I34)</f>
        <v>0</v>
      </c>
      <c r="E34" s="149"/>
      <c r="F34" s="149"/>
      <c r="G34" s="149"/>
      <c r="H34" s="149"/>
      <c r="I34" s="149"/>
      <c r="J34" s="154"/>
      <c r="K34" s="155"/>
      <c r="L34" s="155"/>
      <c r="M34" s="155"/>
      <c r="N34" s="155"/>
      <c r="O34" s="156"/>
    </row>
    <row r="35" spans="2:15" s="129" customFormat="1" ht="17.25" hidden="1" thickBot="1">
      <c r="B35" s="152" t="s">
        <v>705</v>
      </c>
      <c r="C35" s="138" t="s">
        <v>2</v>
      </c>
      <c r="D35" s="147">
        <f>SUM(E35:I35)</f>
        <v>0</v>
      </c>
      <c r="E35" s="143"/>
      <c r="F35" s="143"/>
      <c r="G35" s="143"/>
      <c r="H35" s="143"/>
      <c r="I35" s="130"/>
      <c r="J35" s="147"/>
      <c r="K35" s="143"/>
      <c r="L35" s="143"/>
      <c r="M35" s="143"/>
      <c r="N35" s="143"/>
      <c r="O35" s="130"/>
    </row>
    <row r="36" spans="2:15" s="129" customFormat="1" ht="17.25" hidden="1" thickBot="1">
      <c r="B36" s="153"/>
      <c r="C36" s="139" t="s">
        <v>692</v>
      </c>
      <c r="D36" s="147">
        <f>SUM(E36:I36)</f>
        <v>0</v>
      </c>
      <c r="E36" s="143"/>
      <c r="F36" s="143"/>
      <c r="G36" s="143"/>
      <c r="H36" s="143"/>
      <c r="I36" s="143"/>
      <c r="J36" s="147"/>
      <c r="K36" s="143"/>
      <c r="L36" s="143"/>
      <c r="M36" s="143"/>
      <c r="N36" s="143"/>
      <c r="O36" s="130"/>
    </row>
    <row r="37" spans="2:15" s="129" customFormat="1" ht="17.25" hidden="1" thickBot="1">
      <c r="B37" s="153"/>
      <c r="C37" s="140" t="s">
        <v>3</v>
      </c>
      <c r="D37" s="148">
        <f t="shared" ref="D37" si="18">SUM(E37:I37)</f>
        <v>0</v>
      </c>
      <c r="E37" s="149"/>
      <c r="F37" s="149"/>
      <c r="G37" s="149"/>
      <c r="H37" s="149"/>
      <c r="I37" s="149"/>
      <c r="J37" s="154"/>
      <c r="K37" s="155"/>
      <c r="L37" s="155"/>
      <c r="M37" s="155"/>
      <c r="N37" s="155"/>
      <c r="O37" s="156"/>
    </row>
    <row r="38" spans="2:15" s="129" customFormat="1" ht="17.25" hidden="1" thickBot="1">
      <c r="B38" s="152" t="s">
        <v>706</v>
      </c>
      <c r="C38" s="138" t="s">
        <v>2</v>
      </c>
      <c r="D38" s="147">
        <f>SUM(E38:I38)</f>
        <v>0</v>
      </c>
      <c r="E38" s="143"/>
      <c r="F38" s="143"/>
      <c r="G38" s="143"/>
      <c r="H38" s="143"/>
      <c r="I38" s="130"/>
      <c r="J38" s="147"/>
      <c r="K38" s="143"/>
      <c r="L38" s="143"/>
      <c r="M38" s="143"/>
      <c r="N38" s="143"/>
      <c r="O38" s="130"/>
    </row>
    <row r="39" spans="2:15" s="129" customFormat="1" ht="17.25" hidden="1" thickBot="1">
      <c r="B39" s="153"/>
      <c r="C39" s="139" t="s">
        <v>692</v>
      </c>
      <c r="D39" s="147">
        <f>SUM(E39:I39)</f>
        <v>0</v>
      </c>
      <c r="E39" s="143"/>
      <c r="F39" s="143"/>
      <c r="G39" s="143"/>
      <c r="H39" s="143"/>
      <c r="I39" s="143"/>
      <c r="J39" s="147"/>
      <c r="K39" s="143"/>
      <c r="L39" s="143"/>
      <c r="M39" s="143"/>
      <c r="N39" s="143"/>
      <c r="O39" s="130"/>
    </row>
    <row r="40" spans="2:15" s="129" customFormat="1" ht="17.25" hidden="1" thickBot="1">
      <c r="B40" s="153"/>
      <c r="C40" s="140" t="s">
        <v>3</v>
      </c>
      <c r="D40" s="148">
        <f t="shared" ref="D40" si="19">SUM(E40:I40)</f>
        <v>0</v>
      </c>
      <c r="E40" s="149"/>
      <c r="F40" s="149"/>
      <c r="G40" s="149"/>
      <c r="H40" s="149"/>
      <c r="I40" s="149"/>
      <c r="J40" s="154"/>
      <c r="K40" s="155"/>
      <c r="L40" s="155"/>
      <c r="M40" s="155"/>
      <c r="N40" s="155"/>
      <c r="O40" s="156"/>
    </row>
    <row r="41" spans="2:15" s="129" customFormat="1" ht="17.25" hidden="1" thickBot="1">
      <c r="B41" s="152" t="s">
        <v>708</v>
      </c>
      <c r="C41" s="138" t="s">
        <v>2</v>
      </c>
      <c r="D41" s="147">
        <f>SUM(E41:I41)</f>
        <v>0</v>
      </c>
      <c r="E41" s="143"/>
      <c r="F41" s="143"/>
      <c r="G41" s="143"/>
      <c r="H41" s="143"/>
      <c r="I41" s="130"/>
      <c r="J41" s="147"/>
      <c r="K41" s="143"/>
      <c r="L41" s="143"/>
      <c r="M41" s="143"/>
      <c r="N41" s="143"/>
      <c r="O41" s="130"/>
    </row>
    <row r="42" spans="2:15" s="129" customFormat="1" ht="17.25" hidden="1" thickBot="1">
      <c r="B42" s="153"/>
      <c r="C42" s="139" t="s">
        <v>692</v>
      </c>
      <c r="D42" s="147">
        <f>SUM(E42:I42)</f>
        <v>0</v>
      </c>
      <c r="E42" s="143"/>
      <c r="F42" s="143"/>
      <c r="G42" s="143"/>
      <c r="H42" s="143"/>
      <c r="I42" s="143"/>
      <c r="J42" s="147"/>
      <c r="K42" s="143"/>
      <c r="L42" s="143"/>
      <c r="M42" s="143"/>
      <c r="N42" s="143"/>
      <c r="O42" s="130"/>
    </row>
    <row r="43" spans="2:15" s="129" customFormat="1" ht="17.25" hidden="1" thickBot="1">
      <c r="B43" s="153"/>
      <c r="C43" s="140" t="s">
        <v>3</v>
      </c>
      <c r="D43" s="148">
        <f t="shared" ref="D43" si="20">SUM(E43:I43)</f>
        <v>0</v>
      </c>
      <c r="E43" s="149"/>
      <c r="F43" s="149"/>
      <c r="G43" s="149"/>
      <c r="H43" s="149"/>
      <c r="I43" s="149"/>
      <c r="J43" s="154"/>
      <c r="K43" s="155"/>
      <c r="L43" s="155"/>
      <c r="M43" s="155"/>
      <c r="N43" s="155"/>
      <c r="O43" s="156"/>
    </row>
    <row r="45" spans="2:15" hidden="1">
      <c r="B45" s="150" t="s">
        <v>711</v>
      </c>
      <c r="C45" s="84"/>
      <c r="E45" s="84" t="s">
        <v>712</v>
      </c>
      <c r="G45" s="84"/>
      <c r="H45" s="129"/>
      <c r="I45" s="151"/>
    </row>
    <row r="46" spans="2:15" hidden="1">
      <c r="B46" s="84" t="s">
        <v>698</v>
      </c>
      <c r="C46" s="84"/>
      <c r="D46" s="84"/>
      <c r="E46" s="84" t="s">
        <v>699</v>
      </c>
      <c r="G46" s="84"/>
      <c r="H46" s="129"/>
      <c r="I46" s="151"/>
    </row>
    <row r="47" spans="2:15" hidden="1">
      <c r="B47" s="84" t="s">
        <v>700</v>
      </c>
      <c r="C47" s="84"/>
      <c r="D47" s="84"/>
      <c r="E47" s="84" t="s">
        <v>709</v>
      </c>
      <c r="G47" s="84"/>
      <c r="I47" s="151"/>
    </row>
    <row r="48" spans="2:15" hidden="1">
      <c r="B48" s="84" t="s">
        <v>713</v>
      </c>
      <c r="C48" s="84"/>
      <c r="D48" s="84"/>
      <c r="E48" s="84" t="s">
        <v>701</v>
      </c>
      <c r="G48" s="84"/>
      <c r="H48" s="129"/>
      <c r="I48" s="151"/>
    </row>
    <row r="49" spans="1:9" hidden="1">
      <c r="B49" s="84" t="s">
        <v>707</v>
      </c>
      <c r="C49" s="84"/>
      <c r="D49" s="84"/>
      <c r="E49" s="84" t="s">
        <v>710</v>
      </c>
      <c r="F49" s="84"/>
      <c r="G49" s="84"/>
      <c r="I49" s="151"/>
    </row>
    <row r="50" spans="1:9" hidden="1">
      <c r="A50" s="84"/>
      <c r="B50" s="84"/>
      <c r="C50" s="84"/>
      <c r="D50" s="84"/>
      <c r="E50" s="84"/>
      <c r="F50" s="84"/>
      <c r="G50" s="84"/>
      <c r="I50" s="151"/>
    </row>
    <row r="51" spans="1:9" hidden="1">
      <c r="I51" s="151"/>
    </row>
    <row r="52" spans="1:9" hidden="1"/>
    <row r="53" spans="1:9" hidden="1"/>
    <row r="56" spans="1:9">
      <c r="H56" s="151"/>
    </row>
    <row r="57" spans="1:9">
      <c r="H57" s="151"/>
    </row>
    <row r="58" spans="1:9">
      <c r="H58" s="151"/>
    </row>
    <row r="59" spans="1:9">
      <c r="H59" s="151"/>
    </row>
    <row r="60" spans="1:9">
      <c r="H60" s="151"/>
    </row>
    <row r="61" spans="1:9">
      <c r="H61" s="151"/>
    </row>
    <row r="62" spans="1:9">
      <c r="H62" s="151"/>
    </row>
    <row r="63" spans="1:9">
      <c r="H63" s="151"/>
    </row>
    <row r="64" spans="1:9">
      <c r="H64" s="151"/>
    </row>
  </sheetData>
  <mergeCells count="29">
    <mergeCell ref="B41:B43"/>
    <mergeCell ref="J43:O43"/>
    <mergeCell ref="B38:B40"/>
    <mergeCell ref="J40:O40"/>
    <mergeCell ref="B11:B13"/>
    <mergeCell ref="J13:O13"/>
    <mergeCell ref="B23:B25"/>
    <mergeCell ref="J25:O25"/>
    <mergeCell ref="B20:B22"/>
    <mergeCell ref="J22:O22"/>
    <mergeCell ref="B17:B19"/>
    <mergeCell ref="B14:B16"/>
    <mergeCell ref="J16:O16"/>
    <mergeCell ref="B35:B37"/>
    <mergeCell ref="J37:O37"/>
    <mergeCell ref="J19:O19"/>
    <mergeCell ref="B5:C6"/>
    <mergeCell ref="D5:I5"/>
    <mergeCell ref="J5:O5"/>
    <mergeCell ref="B7:C7"/>
    <mergeCell ref="J7:O7"/>
    <mergeCell ref="B32:B34"/>
    <mergeCell ref="J34:O34"/>
    <mergeCell ref="B8:B10"/>
    <mergeCell ref="J10:O10"/>
    <mergeCell ref="B29:B31"/>
    <mergeCell ref="J31:O31"/>
    <mergeCell ref="B26:B28"/>
    <mergeCell ref="J28:O28"/>
  </mergeCells>
  <phoneticPr fontId="12" type="noConversion"/>
  <printOptions horizontalCentered="1"/>
  <pageMargins left="0.47244094488188981" right="0.15748031496062992" top="0.59055118110236227" bottom="0.74803149606299213" header="0.11811023622047245" footer="0.11811023622047245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/>
  </sheetViews>
  <sheetFormatPr defaultRowHeight="16.5"/>
  <cols>
    <col min="1" max="1" width="2.5" style="101" customWidth="1"/>
    <col min="2" max="2" width="4.5" bestFit="1" customWidth="1"/>
    <col min="3" max="3" width="26.625" customWidth="1"/>
    <col min="4" max="4" width="15.125" customWidth="1"/>
    <col min="5" max="5" width="19.625" customWidth="1"/>
    <col min="6" max="6" width="26.125" bestFit="1" customWidth="1"/>
    <col min="8" max="8" width="16.125" bestFit="1" customWidth="1"/>
  </cols>
  <sheetData>
    <row r="1" spans="2:5" s="2" customFormat="1" ht="37.5" customHeight="1">
      <c r="B1" s="179" t="s">
        <v>644</v>
      </c>
      <c r="C1" s="179"/>
      <c r="D1" s="179"/>
      <c r="E1" s="179"/>
    </row>
    <row r="2" spans="2:5" s="2" customFormat="1" ht="21" thickBot="1">
      <c r="B2" s="122"/>
      <c r="C2" s="122"/>
      <c r="D2" s="122"/>
      <c r="E2" s="123" t="s">
        <v>679</v>
      </c>
    </row>
    <row r="3" spans="2:5" s="3" customFormat="1" ht="20.100000000000001" customHeight="1" thickBot="1">
      <c r="B3" s="111" t="s">
        <v>643</v>
      </c>
      <c r="C3" s="112" t="s">
        <v>642</v>
      </c>
      <c r="D3" s="112" t="s">
        <v>645</v>
      </c>
      <c r="E3" s="113" t="s">
        <v>646</v>
      </c>
    </row>
    <row r="4" spans="2:5" s="1" customFormat="1" ht="20.100000000000001" customHeight="1" thickTop="1">
      <c r="B4" s="114">
        <v>1</v>
      </c>
      <c r="C4" s="109" t="s">
        <v>647</v>
      </c>
      <c r="D4" s="110" t="s">
        <v>648</v>
      </c>
      <c r="E4" s="115" t="s">
        <v>649</v>
      </c>
    </row>
    <row r="5" spans="2:5" s="1" customFormat="1" ht="20.100000000000001" customHeight="1">
      <c r="B5" s="116">
        <v>2</v>
      </c>
      <c r="C5" s="106" t="s">
        <v>650</v>
      </c>
      <c r="D5" s="107" t="s">
        <v>648</v>
      </c>
      <c r="E5" s="117" t="s">
        <v>651</v>
      </c>
    </row>
    <row r="6" spans="2:5" s="1" customFormat="1" ht="20.100000000000001" customHeight="1">
      <c r="B6" s="116">
        <v>3</v>
      </c>
      <c r="C6" s="106" t="s">
        <v>652</v>
      </c>
      <c r="D6" s="107" t="s">
        <v>648</v>
      </c>
      <c r="E6" s="117" t="s">
        <v>653</v>
      </c>
    </row>
    <row r="7" spans="2:5" s="1" customFormat="1" ht="20.100000000000001" customHeight="1">
      <c r="B7" s="116">
        <v>4</v>
      </c>
      <c r="C7" s="106" t="s">
        <v>654</v>
      </c>
      <c r="D7" s="107" t="s">
        <v>648</v>
      </c>
      <c r="E7" s="117" t="s">
        <v>655</v>
      </c>
    </row>
    <row r="8" spans="2:5" s="1" customFormat="1" ht="20.100000000000001" customHeight="1">
      <c r="B8" s="116">
        <v>5</v>
      </c>
      <c r="C8" s="106" t="s">
        <v>656</v>
      </c>
      <c r="D8" s="107" t="s">
        <v>648</v>
      </c>
      <c r="E8" s="117" t="s">
        <v>657</v>
      </c>
    </row>
    <row r="9" spans="2:5" s="1" customFormat="1" ht="20.100000000000001" customHeight="1">
      <c r="B9" s="116">
        <v>6</v>
      </c>
      <c r="C9" s="106" t="s">
        <v>658</v>
      </c>
      <c r="D9" s="107" t="s">
        <v>648</v>
      </c>
      <c r="E9" s="117" t="s">
        <v>659</v>
      </c>
    </row>
    <row r="10" spans="2:5" s="1" customFormat="1" ht="20.100000000000001" customHeight="1">
      <c r="B10" s="116">
        <v>7</v>
      </c>
      <c r="C10" s="106" t="s">
        <v>660</v>
      </c>
      <c r="D10" s="107" t="s">
        <v>648</v>
      </c>
      <c r="E10" s="117" t="s">
        <v>661</v>
      </c>
    </row>
    <row r="11" spans="2:5" s="1" customFormat="1" ht="20.100000000000001" customHeight="1">
      <c r="B11" s="116">
        <v>8</v>
      </c>
      <c r="C11" s="106" t="s">
        <v>662</v>
      </c>
      <c r="D11" s="107" t="s">
        <v>648</v>
      </c>
      <c r="E11" s="117" t="s">
        <v>663</v>
      </c>
    </row>
    <row r="12" spans="2:5" s="1" customFormat="1" ht="20.100000000000001" customHeight="1">
      <c r="B12" s="116">
        <v>9</v>
      </c>
      <c r="C12" s="106" t="s">
        <v>664</v>
      </c>
      <c r="D12" s="107" t="s">
        <v>648</v>
      </c>
      <c r="E12" s="117" t="s">
        <v>665</v>
      </c>
    </row>
    <row r="13" spans="2:5" s="1" customFormat="1" ht="20.100000000000001" customHeight="1">
      <c r="B13" s="116">
        <v>10</v>
      </c>
      <c r="C13" s="106" t="s">
        <v>666</v>
      </c>
      <c r="D13" s="107" t="s">
        <v>648</v>
      </c>
      <c r="E13" s="117" t="s">
        <v>667</v>
      </c>
    </row>
    <row r="14" spans="2:5" s="1" customFormat="1" ht="20.100000000000001" customHeight="1">
      <c r="B14" s="116">
        <v>11</v>
      </c>
      <c r="C14" s="106" t="s">
        <v>668</v>
      </c>
      <c r="D14" s="107" t="s">
        <v>648</v>
      </c>
      <c r="E14" s="117" t="s">
        <v>669</v>
      </c>
    </row>
    <row r="15" spans="2:5" s="1" customFormat="1" ht="20.100000000000001" customHeight="1">
      <c r="B15" s="116">
        <v>12</v>
      </c>
      <c r="C15" s="108" t="s">
        <v>670</v>
      </c>
      <c r="D15" s="107" t="s">
        <v>637</v>
      </c>
      <c r="E15" s="117" t="s">
        <v>638</v>
      </c>
    </row>
    <row r="16" spans="2:5" s="1" customFormat="1" ht="20.100000000000001" customHeight="1">
      <c r="B16" s="116">
        <v>13</v>
      </c>
      <c r="C16" s="108" t="s">
        <v>671</v>
      </c>
      <c r="D16" s="107" t="s">
        <v>637</v>
      </c>
      <c r="E16" s="117" t="s">
        <v>639</v>
      </c>
    </row>
    <row r="17" spans="2:5" s="1" customFormat="1" ht="20.100000000000001" customHeight="1">
      <c r="B17" s="116">
        <v>14</v>
      </c>
      <c r="C17" s="108" t="s">
        <v>672</v>
      </c>
      <c r="D17" s="107" t="s">
        <v>637</v>
      </c>
      <c r="E17" s="117" t="s">
        <v>673</v>
      </c>
    </row>
    <row r="18" spans="2:5" s="1" customFormat="1" ht="20.100000000000001" customHeight="1">
      <c r="B18" s="116">
        <v>15</v>
      </c>
      <c r="C18" s="108" t="s">
        <v>674</v>
      </c>
      <c r="D18" s="107" t="s">
        <v>675</v>
      </c>
      <c r="E18" s="117" t="s">
        <v>640</v>
      </c>
    </row>
    <row r="19" spans="2:5" s="4" customFormat="1" ht="20.100000000000001" customHeight="1">
      <c r="B19" s="116">
        <v>16</v>
      </c>
      <c r="C19" s="108" t="s">
        <v>676</v>
      </c>
      <c r="D19" s="107" t="s">
        <v>675</v>
      </c>
      <c r="E19" s="117" t="s">
        <v>677</v>
      </c>
    </row>
    <row r="20" spans="2:5" s="4" customFormat="1" ht="20.100000000000001" customHeight="1" thickBot="1">
      <c r="B20" s="118">
        <v>17</v>
      </c>
      <c r="C20" s="119" t="s">
        <v>678</v>
      </c>
      <c r="D20" s="120" t="s">
        <v>675</v>
      </c>
      <c r="E20" s="121" t="s">
        <v>641</v>
      </c>
    </row>
    <row r="21" spans="2:5" s="2" customFormat="1" ht="20.100000000000001" customHeight="1"/>
    <row r="22" spans="2:5" s="2" customFormat="1" ht="20.100000000000001" customHeight="1"/>
  </sheetData>
  <mergeCells count="1">
    <mergeCell ref="B1:E1"/>
  </mergeCells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H393"/>
  <sheetViews>
    <sheetView workbookViewId="0"/>
  </sheetViews>
  <sheetFormatPr defaultRowHeight="16.5"/>
  <cols>
    <col min="1" max="1" width="3.875" customWidth="1"/>
    <col min="3" max="3" width="16.75" customWidth="1"/>
    <col min="5" max="5" width="35.625" customWidth="1"/>
    <col min="6" max="6" width="3.625" style="9" customWidth="1"/>
  </cols>
  <sheetData>
    <row r="1" spans="1:8">
      <c r="A1" s="6" t="s">
        <v>6</v>
      </c>
      <c r="G1" s="6" t="s">
        <v>53</v>
      </c>
      <c r="H1" s="6" t="s">
        <v>54</v>
      </c>
    </row>
    <row r="2" spans="1:8" ht="22.5" hidden="1">
      <c r="A2" s="10" t="s">
        <v>7</v>
      </c>
      <c r="B2" s="10" t="s">
        <v>8</v>
      </c>
      <c r="C2" s="10" t="s">
        <v>9</v>
      </c>
      <c r="D2" s="10" t="s">
        <v>10</v>
      </c>
      <c r="E2" s="10" t="s">
        <v>11</v>
      </c>
      <c r="F2" s="10" t="s">
        <v>12</v>
      </c>
    </row>
    <row r="3" spans="1:8" hidden="1">
      <c r="A3" s="11">
        <v>1</v>
      </c>
      <c r="B3" s="12" t="s">
        <v>13</v>
      </c>
      <c r="C3" s="13" t="s">
        <v>14</v>
      </c>
      <c r="D3" s="14">
        <v>4245000</v>
      </c>
      <c r="E3" s="13" t="s">
        <v>15</v>
      </c>
      <c r="F3" s="12" t="s">
        <v>51</v>
      </c>
    </row>
    <row r="4" spans="1:8" hidden="1">
      <c r="A4" s="11">
        <v>2</v>
      </c>
      <c r="B4" s="12" t="s">
        <v>16</v>
      </c>
      <c r="C4" s="13" t="s">
        <v>17</v>
      </c>
      <c r="D4" s="14">
        <v>2210000</v>
      </c>
      <c r="E4" s="13" t="s">
        <v>18</v>
      </c>
      <c r="F4" s="12" t="s">
        <v>51</v>
      </c>
    </row>
    <row r="5" spans="1:8" hidden="1">
      <c r="A5" s="11">
        <v>3</v>
      </c>
      <c r="B5" s="12" t="s">
        <v>19</v>
      </c>
      <c r="C5" s="13" t="s">
        <v>17</v>
      </c>
      <c r="D5" s="14">
        <v>20000</v>
      </c>
      <c r="E5" s="13" t="s">
        <v>20</v>
      </c>
      <c r="F5" s="12" t="s">
        <v>51</v>
      </c>
    </row>
    <row r="6" spans="1:8" ht="22.5" hidden="1">
      <c r="A6" s="11">
        <v>4</v>
      </c>
      <c r="B6" s="12" t="s">
        <v>21</v>
      </c>
      <c r="C6" s="13" t="s">
        <v>22</v>
      </c>
      <c r="D6" s="14">
        <v>2005</v>
      </c>
      <c r="E6" s="13" t="s">
        <v>23</v>
      </c>
      <c r="F6" s="12" t="s">
        <v>51</v>
      </c>
    </row>
    <row r="7" spans="1:8" ht="22.5" hidden="1">
      <c r="A7" s="11">
        <v>5</v>
      </c>
      <c r="B7" s="11"/>
      <c r="C7" s="13" t="s">
        <v>24</v>
      </c>
      <c r="D7" s="14">
        <v>2289</v>
      </c>
      <c r="E7" s="13" t="s">
        <v>25</v>
      </c>
      <c r="F7" s="12" t="s">
        <v>51</v>
      </c>
    </row>
    <row r="8" spans="1:8" ht="22.5" hidden="1">
      <c r="A8" s="11">
        <v>6</v>
      </c>
      <c r="B8" s="12" t="s">
        <v>26</v>
      </c>
      <c r="C8" s="13" t="s">
        <v>27</v>
      </c>
      <c r="D8" s="14">
        <v>1600000</v>
      </c>
      <c r="E8" s="13" t="s">
        <v>28</v>
      </c>
      <c r="F8" s="12" t="s">
        <v>51</v>
      </c>
    </row>
    <row r="9" spans="1:8" hidden="1">
      <c r="A9" s="11">
        <v>7</v>
      </c>
      <c r="B9" s="12" t="s">
        <v>29</v>
      </c>
      <c r="C9" s="13" t="s">
        <v>30</v>
      </c>
      <c r="D9" s="14">
        <v>30000</v>
      </c>
      <c r="E9" s="17" t="s">
        <v>31</v>
      </c>
      <c r="F9" s="12" t="s">
        <v>52</v>
      </c>
    </row>
    <row r="10" spans="1:8" hidden="1">
      <c r="A10" s="11">
        <v>8</v>
      </c>
      <c r="B10" s="11"/>
      <c r="C10" s="13" t="s">
        <v>32</v>
      </c>
      <c r="D10" s="14">
        <v>50000</v>
      </c>
      <c r="E10" s="16" t="s">
        <v>33</v>
      </c>
      <c r="F10" s="12" t="s">
        <v>52</v>
      </c>
    </row>
    <row r="11" spans="1:8" hidden="1">
      <c r="A11" s="11">
        <v>9</v>
      </c>
      <c r="B11" s="11"/>
      <c r="C11" s="13" t="s">
        <v>34</v>
      </c>
      <c r="D11" s="14">
        <v>242220</v>
      </c>
      <c r="E11" s="13" t="s">
        <v>35</v>
      </c>
      <c r="F11" s="12" t="s">
        <v>52</v>
      </c>
    </row>
    <row r="12" spans="1:8" hidden="1">
      <c r="A12" s="11">
        <v>10</v>
      </c>
      <c r="B12" s="11"/>
      <c r="C12" s="13" t="s">
        <v>36</v>
      </c>
      <c r="D12" s="14">
        <v>42000</v>
      </c>
      <c r="E12" s="13" t="s">
        <v>37</v>
      </c>
      <c r="F12" s="12" t="s">
        <v>51</v>
      </c>
    </row>
    <row r="13" spans="1:8" hidden="1">
      <c r="A13" s="11">
        <v>11</v>
      </c>
      <c r="B13" s="11"/>
      <c r="C13" s="13" t="s">
        <v>32</v>
      </c>
      <c r="D13" s="14">
        <v>76680</v>
      </c>
      <c r="E13" s="16" t="s">
        <v>38</v>
      </c>
      <c r="F13" s="12" t="s">
        <v>52</v>
      </c>
    </row>
    <row r="14" spans="1:8" hidden="1">
      <c r="A14" s="11">
        <v>12</v>
      </c>
      <c r="B14" s="11"/>
      <c r="C14" s="13" t="s">
        <v>36</v>
      </c>
      <c r="D14" s="14">
        <v>5500</v>
      </c>
      <c r="E14" s="13" t="s">
        <v>37</v>
      </c>
      <c r="F14" s="12" t="s">
        <v>52</v>
      </c>
    </row>
    <row r="15" spans="1:8" hidden="1">
      <c r="A15" s="11">
        <v>13</v>
      </c>
      <c r="B15" s="11"/>
      <c r="C15" s="13" t="s">
        <v>30</v>
      </c>
      <c r="D15" s="14">
        <v>1098900</v>
      </c>
      <c r="E15" s="17" t="s">
        <v>39</v>
      </c>
      <c r="F15" s="12" t="s">
        <v>52</v>
      </c>
    </row>
    <row r="16" spans="1:8" ht="22.5" hidden="1">
      <c r="A16" s="11">
        <v>14</v>
      </c>
      <c r="B16" s="12" t="s">
        <v>40</v>
      </c>
      <c r="C16" s="13" t="s">
        <v>41</v>
      </c>
      <c r="D16" s="14">
        <v>541880</v>
      </c>
      <c r="E16" s="15" t="s">
        <v>42</v>
      </c>
      <c r="F16" s="12" t="s">
        <v>52</v>
      </c>
    </row>
    <row r="17" spans="1:6" ht="22.5" hidden="1">
      <c r="A17" s="11">
        <v>15</v>
      </c>
      <c r="B17" s="11"/>
      <c r="C17" s="13" t="s">
        <v>43</v>
      </c>
      <c r="D17" s="14">
        <v>2100000</v>
      </c>
      <c r="E17" s="13" t="s">
        <v>44</v>
      </c>
      <c r="F17" s="12" t="s">
        <v>51</v>
      </c>
    </row>
    <row r="18" spans="1:6" ht="22.5" hidden="1">
      <c r="A18" s="11">
        <v>16</v>
      </c>
      <c r="B18" s="12" t="s">
        <v>45</v>
      </c>
      <c r="C18" s="13" t="s">
        <v>46</v>
      </c>
      <c r="D18" s="14">
        <v>999379</v>
      </c>
      <c r="E18" s="15" t="s">
        <v>47</v>
      </c>
      <c r="F18" s="12" t="s">
        <v>52</v>
      </c>
    </row>
    <row r="19" spans="1:6" ht="22.5" hidden="1">
      <c r="A19" s="11">
        <v>17</v>
      </c>
      <c r="B19" s="12" t="s">
        <v>48</v>
      </c>
      <c r="C19" s="13" t="s">
        <v>49</v>
      </c>
      <c r="D19" s="14">
        <v>724100</v>
      </c>
      <c r="E19" s="13" t="s">
        <v>50</v>
      </c>
      <c r="F19" s="12" t="s">
        <v>51</v>
      </c>
    </row>
    <row r="20" spans="1:6" hidden="1">
      <c r="A20" s="11">
        <v>18</v>
      </c>
      <c r="B20" s="20" t="s">
        <v>56</v>
      </c>
      <c r="C20" s="21" t="s">
        <v>17</v>
      </c>
      <c r="D20" s="22">
        <v>393000</v>
      </c>
      <c r="E20" s="21" t="s">
        <v>57</v>
      </c>
      <c r="F20" s="20" t="s">
        <v>88</v>
      </c>
    </row>
    <row r="21" spans="1:6" ht="22.5" hidden="1">
      <c r="A21" s="11">
        <v>19</v>
      </c>
      <c r="B21" s="24" t="s">
        <v>58</v>
      </c>
      <c r="C21" s="25" t="s">
        <v>17</v>
      </c>
      <c r="D21" s="26">
        <v>2050000</v>
      </c>
      <c r="E21" s="25" t="s">
        <v>59</v>
      </c>
      <c r="F21" s="20" t="s">
        <v>88</v>
      </c>
    </row>
    <row r="22" spans="1:6" ht="22.5" hidden="1">
      <c r="A22" s="11">
        <v>20</v>
      </c>
      <c r="B22" s="27" t="s">
        <v>60</v>
      </c>
      <c r="C22" s="25" t="s">
        <v>43</v>
      </c>
      <c r="D22" s="26">
        <v>3000</v>
      </c>
      <c r="E22" s="25" t="s">
        <v>61</v>
      </c>
      <c r="F22" s="20" t="s">
        <v>88</v>
      </c>
    </row>
    <row r="23" spans="1:6" ht="22.5" hidden="1">
      <c r="A23" s="11">
        <v>21</v>
      </c>
      <c r="B23" s="28"/>
      <c r="C23" s="25" t="s">
        <v>43</v>
      </c>
      <c r="D23" s="26">
        <v>2200</v>
      </c>
      <c r="E23" s="25" t="s">
        <v>61</v>
      </c>
      <c r="F23" s="20" t="s">
        <v>88</v>
      </c>
    </row>
    <row r="24" spans="1:6" ht="22.5" hidden="1">
      <c r="A24" s="11">
        <v>22</v>
      </c>
      <c r="B24" s="28"/>
      <c r="C24" s="25" t="s">
        <v>43</v>
      </c>
      <c r="D24" s="26">
        <v>30000</v>
      </c>
      <c r="E24" s="25" t="s">
        <v>62</v>
      </c>
      <c r="F24" s="20" t="s">
        <v>88</v>
      </c>
    </row>
    <row r="25" spans="1:6" ht="22.5" hidden="1">
      <c r="A25" s="11">
        <v>23</v>
      </c>
      <c r="B25" s="28"/>
      <c r="C25" s="25" t="s">
        <v>43</v>
      </c>
      <c r="D25" s="26">
        <v>37000</v>
      </c>
      <c r="E25" s="25" t="s">
        <v>63</v>
      </c>
      <c r="F25" s="20" t="s">
        <v>88</v>
      </c>
    </row>
    <row r="26" spans="1:6" ht="22.5" hidden="1">
      <c r="A26" s="11">
        <v>24</v>
      </c>
      <c r="B26" s="28"/>
      <c r="C26" s="25" t="s">
        <v>43</v>
      </c>
      <c r="D26" s="26">
        <v>20000</v>
      </c>
      <c r="E26" s="25" t="s">
        <v>64</v>
      </c>
      <c r="F26" s="20" t="s">
        <v>88</v>
      </c>
    </row>
    <row r="27" spans="1:6" hidden="1">
      <c r="A27" s="11">
        <v>25</v>
      </c>
      <c r="B27" s="23"/>
      <c r="C27" s="25" t="s">
        <v>46</v>
      </c>
      <c r="D27" s="26">
        <v>757</v>
      </c>
      <c r="E27" s="25" t="s">
        <v>65</v>
      </c>
      <c r="F27" s="20" t="s">
        <v>88</v>
      </c>
    </row>
    <row r="28" spans="1:6" hidden="1">
      <c r="A28" s="11">
        <v>26</v>
      </c>
      <c r="B28" s="27" t="s">
        <v>66</v>
      </c>
      <c r="C28" s="25" t="s">
        <v>30</v>
      </c>
      <c r="D28" s="26">
        <v>19780</v>
      </c>
      <c r="E28" s="25" t="s">
        <v>67</v>
      </c>
      <c r="F28" s="24" t="s">
        <v>89</v>
      </c>
    </row>
    <row r="29" spans="1:6" hidden="1">
      <c r="A29" s="11">
        <v>27</v>
      </c>
      <c r="B29" s="28"/>
      <c r="C29" s="25" t="s">
        <v>68</v>
      </c>
      <c r="D29" s="26">
        <v>2000</v>
      </c>
      <c r="E29" s="25" t="s">
        <v>69</v>
      </c>
      <c r="F29" s="24" t="s">
        <v>89</v>
      </c>
    </row>
    <row r="30" spans="1:6" hidden="1">
      <c r="A30" s="11">
        <v>28</v>
      </c>
      <c r="B30" s="28"/>
      <c r="C30" s="25" t="s">
        <v>70</v>
      </c>
      <c r="D30" s="26">
        <v>200400</v>
      </c>
      <c r="E30" s="25" t="s">
        <v>71</v>
      </c>
      <c r="F30" s="24" t="s">
        <v>89</v>
      </c>
    </row>
    <row r="31" spans="1:6" hidden="1">
      <c r="A31" s="11">
        <v>29</v>
      </c>
      <c r="B31" s="28"/>
      <c r="C31" s="25" t="s">
        <v>32</v>
      </c>
      <c r="D31" s="26">
        <v>18630</v>
      </c>
      <c r="E31" s="40" t="s">
        <v>72</v>
      </c>
      <c r="F31" s="24" t="s">
        <v>89</v>
      </c>
    </row>
    <row r="32" spans="1:6" ht="22.5" hidden="1">
      <c r="A32" s="11">
        <v>30</v>
      </c>
      <c r="B32" s="28"/>
      <c r="C32" s="25" t="s">
        <v>43</v>
      </c>
      <c r="D32" s="26">
        <v>200000</v>
      </c>
      <c r="E32" s="25" t="s">
        <v>73</v>
      </c>
      <c r="F32" s="24" t="s">
        <v>88</v>
      </c>
    </row>
    <row r="33" spans="1:6" hidden="1">
      <c r="A33" s="11">
        <v>31</v>
      </c>
      <c r="B33" s="28"/>
      <c r="C33" s="25" t="s">
        <v>30</v>
      </c>
      <c r="D33" s="26">
        <v>92000</v>
      </c>
      <c r="E33" s="25" t="s">
        <v>74</v>
      </c>
      <c r="F33" s="24" t="s">
        <v>89</v>
      </c>
    </row>
    <row r="34" spans="1:6" hidden="1">
      <c r="A34" s="11">
        <v>32</v>
      </c>
      <c r="B34" s="28"/>
      <c r="C34" s="25" t="s">
        <v>30</v>
      </c>
      <c r="D34" s="26">
        <v>60000</v>
      </c>
      <c r="E34" s="25" t="s">
        <v>74</v>
      </c>
      <c r="F34" s="24" t="s">
        <v>89</v>
      </c>
    </row>
    <row r="35" spans="1:6" hidden="1">
      <c r="A35" s="11">
        <v>33</v>
      </c>
      <c r="B35" s="28"/>
      <c r="C35" s="25" t="s">
        <v>75</v>
      </c>
      <c r="D35" s="26">
        <v>443000</v>
      </c>
      <c r="E35" s="25" t="s">
        <v>76</v>
      </c>
      <c r="F35" s="24" t="s">
        <v>89</v>
      </c>
    </row>
    <row r="36" spans="1:6" ht="22.5" hidden="1">
      <c r="A36" s="11">
        <v>34</v>
      </c>
      <c r="B36" s="28"/>
      <c r="C36" s="25" t="s">
        <v>43</v>
      </c>
      <c r="D36" s="26">
        <v>28400</v>
      </c>
      <c r="E36" s="25" t="s">
        <v>77</v>
      </c>
      <c r="F36" s="24" t="s">
        <v>88</v>
      </c>
    </row>
    <row r="37" spans="1:6" ht="22.5" hidden="1">
      <c r="A37" s="11">
        <v>35</v>
      </c>
      <c r="B37" s="28"/>
      <c r="C37" s="25" t="s">
        <v>43</v>
      </c>
      <c r="D37" s="26">
        <v>8160</v>
      </c>
      <c r="E37" s="25" t="s">
        <v>78</v>
      </c>
      <c r="F37" s="24" t="s">
        <v>88</v>
      </c>
    </row>
    <row r="38" spans="1:6" ht="22.5" hidden="1">
      <c r="A38" s="11">
        <v>36</v>
      </c>
      <c r="B38" s="23"/>
      <c r="C38" s="25" t="s">
        <v>43</v>
      </c>
      <c r="D38" s="26">
        <v>30000</v>
      </c>
      <c r="E38" s="25" t="s">
        <v>79</v>
      </c>
      <c r="F38" s="24" t="s">
        <v>88</v>
      </c>
    </row>
    <row r="39" spans="1:6" ht="22.5" hidden="1">
      <c r="A39" s="11">
        <v>37</v>
      </c>
      <c r="B39" s="27" t="s">
        <v>80</v>
      </c>
      <c r="C39" s="25" t="s">
        <v>43</v>
      </c>
      <c r="D39" s="26">
        <v>2100000</v>
      </c>
      <c r="E39" s="25" t="s">
        <v>81</v>
      </c>
      <c r="F39" s="24" t="s">
        <v>88</v>
      </c>
    </row>
    <row r="40" spans="1:6" ht="22.5" hidden="1">
      <c r="A40" s="11">
        <v>38</v>
      </c>
      <c r="B40" s="28"/>
      <c r="C40" s="25" t="s">
        <v>49</v>
      </c>
      <c r="D40" s="26">
        <v>223640</v>
      </c>
      <c r="E40" s="39" t="s">
        <v>50</v>
      </c>
      <c r="F40" s="24" t="s">
        <v>88</v>
      </c>
    </row>
    <row r="41" spans="1:6" ht="22.5" hidden="1">
      <c r="A41" s="11">
        <v>39</v>
      </c>
      <c r="B41" s="28"/>
      <c r="C41" s="25" t="s">
        <v>43</v>
      </c>
      <c r="D41" s="26">
        <v>30000</v>
      </c>
      <c r="E41" s="25" t="s">
        <v>82</v>
      </c>
      <c r="F41" s="24" t="s">
        <v>88</v>
      </c>
    </row>
    <row r="42" spans="1:6" hidden="1">
      <c r="A42" s="11">
        <v>40</v>
      </c>
      <c r="B42" s="23"/>
      <c r="C42" s="25" t="s">
        <v>30</v>
      </c>
      <c r="D42" s="26">
        <v>82500</v>
      </c>
      <c r="E42" s="25" t="s">
        <v>83</v>
      </c>
      <c r="F42" s="24" t="s">
        <v>89</v>
      </c>
    </row>
    <row r="43" spans="1:6" ht="22.5" hidden="1">
      <c r="A43" s="11">
        <v>41</v>
      </c>
      <c r="B43" s="24" t="s">
        <v>84</v>
      </c>
      <c r="C43" s="25" t="s">
        <v>43</v>
      </c>
      <c r="D43" s="26">
        <v>57630</v>
      </c>
      <c r="E43" s="25" t="s">
        <v>85</v>
      </c>
      <c r="F43" s="24" t="s">
        <v>88</v>
      </c>
    </row>
    <row r="44" spans="1:6" ht="22.5" hidden="1">
      <c r="A44" s="11">
        <v>42</v>
      </c>
      <c r="B44" s="24" t="s">
        <v>86</v>
      </c>
      <c r="C44" s="25" t="s">
        <v>49</v>
      </c>
      <c r="D44" s="26">
        <v>1027120</v>
      </c>
      <c r="E44" s="25" t="s">
        <v>87</v>
      </c>
      <c r="F44" s="24" t="s">
        <v>88</v>
      </c>
    </row>
    <row r="45" spans="1:6" hidden="1">
      <c r="A45" s="11">
        <v>43</v>
      </c>
      <c r="B45" s="30" t="s">
        <v>94</v>
      </c>
      <c r="C45" s="31" t="s">
        <v>95</v>
      </c>
      <c r="D45" s="32">
        <v>760000</v>
      </c>
      <c r="E45" s="31" t="s">
        <v>96</v>
      </c>
      <c r="F45" s="30" t="s">
        <v>177</v>
      </c>
    </row>
    <row r="46" spans="1:6" hidden="1">
      <c r="A46" s="11">
        <v>44</v>
      </c>
      <c r="B46" s="34" t="s">
        <v>97</v>
      </c>
      <c r="C46" s="35" t="s">
        <v>17</v>
      </c>
      <c r="D46" s="36">
        <v>383000</v>
      </c>
      <c r="E46" s="35" t="s">
        <v>98</v>
      </c>
      <c r="F46" s="34" t="s">
        <v>177</v>
      </c>
    </row>
    <row r="47" spans="1:6" ht="22.5" hidden="1">
      <c r="A47" s="11">
        <v>45</v>
      </c>
      <c r="B47" s="37" t="s">
        <v>99</v>
      </c>
      <c r="C47" s="35" t="s">
        <v>43</v>
      </c>
      <c r="D47" s="36">
        <v>29780</v>
      </c>
      <c r="E47" s="35" t="s">
        <v>100</v>
      </c>
      <c r="F47" s="34" t="s">
        <v>177</v>
      </c>
    </row>
    <row r="48" spans="1:6" ht="22.5" hidden="1">
      <c r="A48" s="11">
        <v>46</v>
      </c>
      <c r="B48" s="33"/>
      <c r="C48" s="35" t="s">
        <v>43</v>
      </c>
      <c r="D48" s="36">
        <v>19020</v>
      </c>
      <c r="E48" s="35" t="s">
        <v>101</v>
      </c>
      <c r="F48" s="34" t="s">
        <v>177</v>
      </c>
    </row>
    <row r="49" spans="1:6" ht="22.5" hidden="1">
      <c r="A49" s="11">
        <v>47</v>
      </c>
      <c r="B49" s="37" t="s">
        <v>102</v>
      </c>
      <c r="C49" s="35" t="s">
        <v>43</v>
      </c>
      <c r="D49" s="36">
        <v>100000</v>
      </c>
      <c r="E49" s="35" t="s">
        <v>103</v>
      </c>
      <c r="F49" s="34" t="s">
        <v>177</v>
      </c>
    </row>
    <row r="50" spans="1:6" ht="22.5" hidden="1">
      <c r="A50" s="11">
        <v>48</v>
      </c>
      <c r="B50" s="38"/>
      <c r="C50" s="35" t="s">
        <v>43</v>
      </c>
      <c r="D50" s="36">
        <v>45000</v>
      </c>
      <c r="E50" s="35" t="s">
        <v>104</v>
      </c>
      <c r="F50" s="34" t="s">
        <v>177</v>
      </c>
    </row>
    <row r="51" spans="1:6" hidden="1">
      <c r="A51" s="11">
        <v>49</v>
      </c>
      <c r="B51" s="38"/>
      <c r="C51" s="35" t="s">
        <v>30</v>
      </c>
      <c r="D51" s="36">
        <v>46550</v>
      </c>
      <c r="E51" s="35" t="s">
        <v>67</v>
      </c>
      <c r="F51" s="34" t="s">
        <v>178</v>
      </c>
    </row>
    <row r="52" spans="1:6" hidden="1">
      <c r="A52" s="11">
        <v>50</v>
      </c>
      <c r="B52" s="38"/>
      <c r="C52" s="35" t="s">
        <v>30</v>
      </c>
      <c r="D52" s="36">
        <v>96900</v>
      </c>
      <c r="E52" s="35" t="s">
        <v>105</v>
      </c>
      <c r="F52" s="34" t="s">
        <v>178</v>
      </c>
    </row>
    <row r="53" spans="1:6" hidden="1">
      <c r="A53" s="11">
        <v>51</v>
      </c>
      <c r="B53" s="33"/>
      <c r="C53" s="35" t="s">
        <v>32</v>
      </c>
      <c r="D53" s="36">
        <v>11150</v>
      </c>
      <c r="E53" s="41" t="s">
        <v>106</v>
      </c>
      <c r="F53" s="34" t="s">
        <v>178</v>
      </c>
    </row>
    <row r="54" spans="1:6" hidden="1">
      <c r="A54" s="11">
        <v>52</v>
      </c>
      <c r="B54" s="37" t="s">
        <v>107</v>
      </c>
      <c r="C54" s="35" t="s">
        <v>108</v>
      </c>
      <c r="D54" s="36">
        <v>6300</v>
      </c>
      <c r="E54" s="35" t="s">
        <v>109</v>
      </c>
      <c r="F54" s="34" t="s">
        <v>178</v>
      </c>
    </row>
    <row r="55" spans="1:6" ht="22.5" hidden="1">
      <c r="A55" s="11">
        <v>53</v>
      </c>
      <c r="B55" s="38"/>
      <c r="C55" s="35" t="s">
        <v>43</v>
      </c>
      <c r="D55" s="36">
        <v>66000</v>
      </c>
      <c r="E55" s="35" t="s">
        <v>110</v>
      </c>
      <c r="F55" s="34" t="s">
        <v>177</v>
      </c>
    </row>
    <row r="56" spans="1:6" hidden="1">
      <c r="A56" s="11">
        <v>54</v>
      </c>
      <c r="B56" s="33"/>
      <c r="C56" s="35" t="s">
        <v>30</v>
      </c>
      <c r="D56" s="36">
        <v>40000</v>
      </c>
      <c r="E56" s="35" t="s">
        <v>67</v>
      </c>
      <c r="F56" s="34" t="s">
        <v>178</v>
      </c>
    </row>
    <row r="57" spans="1:6" hidden="1">
      <c r="A57" s="11">
        <v>55</v>
      </c>
      <c r="B57" s="37" t="s">
        <v>111</v>
      </c>
      <c r="C57" s="35" t="s">
        <v>17</v>
      </c>
      <c r="D57" s="36">
        <v>2042300</v>
      </c>
      <c r="E57" s="35" t="s">
        <v>112</v>
      </c>
      <c r="F57" s="34" t="s">
        <v>177</v>
      </c>
    </row>
    <row r="58" spans="1:6" hidden="1">
      <c r="A58" s="11">
        <v>56</v>
      </c>
      <c r="B58" s="38"/>
      <c r="C58" s="35" t="s">
        <v>108</v>
      </c>
      <c r="D58" s="36">
        <v>14000</v>
      </c>
      <c r="E58" s="35" t="s">
        <v>113</v>
      </c>
      <c r="F58" s="34" t="s">
        <v>178</v>
      </c>
    </row>
    <row r="59" spans="1:6" hidden="1">
      <c r="A59" s="11">
        <v>57</v>
      </c>
      <c r="B59" s="33"/>
      <c r="C59" s="35" t="s">
        <v>32</v>
      </c>
      <c r="D59" s="36">
        <v>12690</v>
      </c>
      <c r="E59" s="35" t="s">
        <v>114</v>
      </c>
      <c r="F59" s="34" t="s">
        <v>178</v>
      </c>
    </row>
    <row r="60" spans="1:6" hidden="1">
      <c r="A60" s="11">
        <v>58</v>
      </c>
      <c r="B60" s="37" t="s">
        <v>115</v>
      </c>
      <c r="C60" s="35" t="s">
        <v>116</v>
      </c>
      <c r="D60" s="36">
        <v>1500000</v>
      </c>
      <c r="E60" s="35" t="s">
        <v>117</v>
      </c>
      <c r="F60" s="34" t="s">
        <v>177</v>
      </c>
    </row>
    <row r="61" spans="1:6" ht="22.5" hidden="1">
      <c r="A61" s="11">
        <v>59</v>
      </c>
      <c r="B61" s="33"/>
      <c r="C61" s="35" t="s">
        <v>43</v>
      </c>
      <c r="D61" s="36">
        <v>23000</v>
      </c>
      <c r="E61" s="35" t="s">
        <v>118</v>
      </c>
      <c r="F61" s="34" t="s">
        <v>177</v>
      </c>
    </row>
    <row r="62" spans="1:6" hidden="1">
      <c r="A62" s="11">
        <v>60</v>
      </c>
      <c r="B62" s="37" t="s">
        <v>119</v>
      </c>
      <c r="C62" s="35" t="s">
        <v>120</v>
      </c>
      <c r="D62" s="36">
        <v>446790</v>
      </c>
      <c r="E62" s="35" t="s">
        <v>121</v>
      </c>
      <c r="F62" s="34" t="s">
        <v>178</v>
      </c>
    </row>
    <row r="63" spans="1:6" hidden="1">
      <c r="A63" s="11">
        <v>61</v>
      </c>
      <c r="B63" s="38"/>
      <c r="C63" s="35" t="s">
        <v>108</v>
      </c>
      <c r="D63" s="36">
        <v>248000</v>
      </c>
      <c r="E63" s="35" t="s">
        <v>122</v>
      </c>
      <c r="F63" s="34" t="s">
        <v>178</v>
      </c>
    </row>
    <row r="64" spans="1:6" ht="22.5" hidden="1">
      <c r="A64" s="11">
        <v>62</v>
      </c>
      <c r="B64" s="38"/>
      <c r="C64" s="35" t="s">
        <v>43</v>
      </c>
      <c r="D64" s="36">
        <v>43000</v>
      </c>
      <c r="E64" s="35" t="s">
        <v>123</v>
      </c>
      <c r="F64" s="34" t="s">
        <v>177</v>
      </c>
    </row>
    <row r="65" spans="1:6" hidden="1">
      <c r="A65" s="11">
        <v>63</v>
      </c>
      <c r="B65" s="33"/>
      <c r="C65" s="35" t="s">
        <v>30</v>
      </c>
      <c r="D65" s="36">
        <v>50000</v>
      </c>
      <c r="E65" s="35" t="s">
        <v>124</v>
      </c>
      <c r="F65" s="34" t="s">
        <v>178</v>
      </c>
    </row>
    <row r="66" spans="1:6" hidden="1">
      <c r="A66" s="11">
        <v>64</v>
      </c>
      <c r="B66" s="34" t="s">
        <v>125</v>
      </c>
      <c r="C66" s="35" t="s">
        <v>126</v>
      </c>
      <c r="D66" s="36">
        <v>2300000</v>
      </c>
      <c r="E66" s="42" t="s">
        <v>127</v>
      </c>
      <c r="F66" s="34" t="s">
        <v>177</v>
      </c>
    </row>
    <row r="67" spans="1:6" ht="22.5" hidden="1">
      <c r="A67" s="11">
        <v>65</v>
      </c>
      <c r="B67" s="37" t="s">
        <v>128</v>
      </c>
      <c r="C67" s="35" t="s">
        <v>129</v>
      </c>
      <c r="D67" s="36">
        <v>10000</v>
      </c>
      <c r="E67" s="35" t="s">
        <v>130</v>
      </c>
      <c r="F67" s="34" t="s">
        <v>178</v>
      </c>
    </row>
    <row r="68" spans="1:6" hidden="1">
      <c r="A68" s="11">
        <v>66</v>
      </c>
      <c r="B68" s="38"/>
      <c r="C68" s="35" t="s">
        <v>90</v>
      </c>
      <c r="D68" s="36">
        <v>49500</v>
      </c>
      <c r="E68" s="35" t="s">
        <v>131</v>
      </c>
      <c r="F68" s="34" t="s">
        <v>178</v>
      </c>
    </row>
    <row r="69" spans="1:6" ht="22.5" hidden="1">
      <c r="A69" s="11">
        <v>67</v>
      </c>
      <c r="B69" s="38"/>
      <c r="C69" s="35" t="s">
        <v>43</v>
      </c>
      <c r="D69" s="36">
        <v>69450</v>
      </c>
      <c r="E69" s="35" t="s">
        <v>132</v>
      </c>
      <c r="F69" s="34" t="s">
        <v>177</v>
      </c>
    </row>
    <row r="70" spans="1:6" hidden="1">
      <c r="A70" s="11">
        <v>68</v>
      </c>
      <c r="B70" s="38"/>
      <c r="C70" s="35" t="s">
        <v>133</v>
      </c>
      <c r="D70" s="36">
        <v>977640</v>
      </c>
      <c r="E70" s="35" t="s">
        <v>134</v>
      </c>
      <c r="F70" s="34" t="s">
        <v>177</v>
      </c>
    </row>
    <row r="71" spans="1:6" hidden="1">
      <c r="A71" s="11">
        <v>69</v>
      </c>
      <c r="B71" s="33"/>
      <c r="C71" s="35" t="s">
        <v>68</v>
      </c>
      <c r="D71" s="36">
        <v>4500</v>
      </c>
      <c r="E71" s="35" t="s">
        <v>68</v>
      </c>
      <c r="F71" s="34" t="s">
        <v>178</v>
      </c>
    </row>
    <row r="72" spans="1:6" hidden="1">
      <c r="A72" s="11">
        <v>70</v>
      </c>
      <c r="B72" s="37" t="s">
        <v>135</v>
      </c>
      <c r="C72" s="35" t="s">
        <v>136</v>
      </c>
      <c r="D72" s="36">
        <v>1300000</v>
      </c>
      <c r="E72" s="35" t="s">
        <v>137</v>
      </c>
      <c r="F72" s="34" t="s">
        <v>177</v>
      </c>
    </row>
    <row r="73" spans="1:6" ht="22.5" hidden="1">
      <c r="A73" s="11">
        <v>71</v>
      </c>
      <c r="B73" s="33"/>
      <c r="C73" s="35" t="s">
        <v>43</v>
      </c>
      <c r="D73" s="36">
        <v>30000</v>
      </c>
      <c r="E73" s="35" t="s">
        <v>138</v>
      </c>
      <c r="F73" s="34" t="s">
        <v>177</v>
      </c>
    </row>
    <row r="74" spans="1:6" hidden="1">
      <c r="A74" s="11">
        <v>72</v>
      </c>
      <c r="B74" s="37" t="s">
        <v>139</v>
      </c>
      <c r="C74" s="35" t="s">
        <v>133</v>
      </c>
      <c r="D74" s="36">
        <v>150000</v>
      </c>
      <c r="E74" s="35" t="s">
        <v>140</v>
      </c>
      <c r="F74" s="34" t="s">
        <v>177</v>
      </c>
    </row>
    <row r="75" spans="1:6" hidden="1">
      <c r="A75" s="11">
        <v>73</v>
      </c>
      <c r="B75" s="33"/>
      <c r="C75" s="35" t="s">
        <v>133</v>
      </c>
      <c r="D75" s="36">
        <v>200000</v>
      </c>
      <c r="E75" s="35" t="s">
        <v>141</v>
      </c>
      <c r="F75" s="34" t="s">
        <v>177</v>
      </c>
    </row>
    <row r="76" spans="1:6" hidden="1">
      <c r="A76" s="11">
        <v>74</v>
      </c>
      <c r="B76" s="37" t="s">
        <v>142</v>
      </c>
      <c r="C76" s="35" t="s">
        <v>34</v>
      </c>
      <c r="D76" s="36">
        <v>400000</v>
      </c>
      <c r="E76" s="35" t="s">
        <v>143</v>
      </c>
      <c r="F76" s="34" t="s">
        <v>178</v>
      </c>
    </row>
    <row r="77" spans="1:6" hidden="1">
      <c r="A77" s="11">
        <v>75</v>
      </c>
      <c r="B77" s="38"/>
      <c r="C77" s="35" t="s">
        <v>144</v>
      </c>
      <c r="D77" s="36">
        <v>38260</v>
      </c>
      <c r="E77" s="35" t="s">
        <v>145</v>
      </c>
      <c r="F77" s="34" t="s">
        <v>178</v>
      </c>
    </row>
    <row r="78" spans="1:6" hidden="1">
      <c r="A78" s="11">
        <v>76</v>
      </c>
      <c r="B78" s="38"/>
      <c r="C78" s="35" t="s">
        <v>146</v>
      </c>
      <c r="D78" s="36">
        <v>300000</v>
      </c>
      <c r="E78" s="35" t="s">
        <v>147</v>
      </c>
      <c r="F78" s="34" t="s">
        <v>178</v>
      </c>
    </row>
    <row r="79" spans="1:6" ht="22.5" hidden="1">
      <c r="A79" s="11">
        <v>77</v>
      </c>
      <c r="B79" s="38"/>
      <c r="C79" s="35" t="s">
        <v>43</v>
      </c>
      <c r="D79" s="36">
        <v>2100000</v>
      </c>
      <c r="E79" s="35" t="s">
        <v>148</v>
      </c>
      <c r="F79" s="34" t="s">
        <v>177</v>
      </c>
    </row>
    <row r="80" spans="1:6" ht="22.5" hidden="1">
      <c r="A80" s="11">
        <v>78</v>
      </c>
      <c r="B80" s="38"/>
      <c r="C80" s="35" t="s">
        <v>43</v>
      </c>
      <c r="D80" s="36">
        <v>51000</v>
      </c>
      <c r="E80" s="35" t="s">
        <v>149</v>
      </c>
      <c r="F80" s="34" t="s">
        <v>177</v>
      </c>
    </row>
    <row r="81" spans="1:6" ht="22.5" hidden="1">
      <c r="A81" s="11">
        <v>79</v>
      </c>
      <c r="B81" s="38"/>
      <c r="C81" s="35" t="s">
        <v>43</v>
      </c>
      <c r="D81" s="36">
        <v>49680</v>
      </c>
      <c r="E81" s="35" t="s">
        <v>149</v>
      </c>
      <c r="F81" s="34" t="s">
        <v>177</v>
      </c>
    </row>
    <row r="82" spans="1:6" hidden="1">
      <c r="A82" s="11">
        <v>80</v>
      </c>
      <c r="B82" s="38"/>
      <c r="C82" s="35" t="s">
        <v>150</v>
      </c>
      <c r="D82" s="36">
        <v>7630</v>
      </c>
      <c r="E82" s="35" t="s">
        <v>151</v>
      </c>
      <c r="F82" s="34" t="s">
        <v>178</v>
      </c>
    </row>
    <row r="83" spans="1:6" hidden="1">
      <c r="A83" s="11">
        <v>81</v>
      </c>
      <c r="B83" s="38"/>
      <c r="C83" s="35" t="s">
        <v>92</v>
      </c>
      <c r="D83" s="36">
        <v>265190</v>
      </c>
      <c r="E83" s="35" t="s">
        <v>152</v>
      </c>
      <c r="F83" s="34" t="s">
        <v>178</v>
      </c>
    </row>
    <row r="84" spans="1:6" hidden="1">
      <c r="A84" s="11">
        <v>82</v>
      </c>
      <c r="B84" s="38"/>
      <c r="C84" s="35" t="s">
        <v>92</v>
      </c>
      <c r="D84" s="36">
        <v>48800</v>
      </c>
      <c r="E84" s="35" t="s">
        <v>153</v>
      </c>
      <c r="F84" s="34" t="s">
        <v>178</v>
      </c>
    </row>
    <row r="85" spans="1:6" hidden="1">
      <c r="A85" s="11">
        <v>83</v>
      </c>
      <c r="B85" s="33"/>
      <c r="C85" s="35" t="s">
        <v>32</v>
      </c>
      <c r="D85" s="36">
        <v>10000</v>
      </c>
      <c r="E85" s="41" t="s">
        <v>154</v>
      </c>
      <c r="F85" s="34" t="s">
        <v>178</v>
      </c>
    </row>
    <row r="86" spans="1:6" ht="22.5" hidden="1">
      <c r="A86" s="11">
        <v>84</v>
      </c>
      <c r="B86" s="37" t="s">
        <v>155</v>
      </c>
      <c r="C86" s="35" t="s">
        <v>156</v>
      </c>
      <c r="D86" s="36">
        <v>380000</v>
      </c>
      <c r="E86" s="35" t="s">
        <v>157</v>
      </c>
      <c r="F86" s="34" t="s">
        <v>177</v>
      </c>
    </row>
    <row r="87" spans="1:6" ht="22.5" hidden="1">
      <c r="A87" s="11">
        <v>85</v>
      </c>
      <c r="B87" s="38"/>
      <c r="C87" s="35" t="s">
        <v>43</v>
      </c>
      <c r="D87" s="36">
        <v>52000</v>
      </c>
      <c r="E87" s="35" t="s">
        <v>158</v>
      </c>
      <c r="F87" s="34" t="s">
        <v>177</v>
      </c>
    </row>
    <row r="88" spans="1:6" ht="22.5" hidden="1">
      <c r="A88" s="11">
        <v>86</v>
      </c>
      <c r="B88" s="33"/>
      <c r="C88" s="35" t="s">
        <v>43</v>
      </c>
      <c r="D88" s="36">
        <v>48480</v>
      </c>
      <c r="E88" s="35" t="s">
        <v>159</v>
      </c>
      <c r="F88" s="34" t="s">
        <v>177</v>
      </c>
    </row>
    <row r="89" spans="1:6" ht="22.5" hidden="1">
      <c r="A89" s="11">
        <v>87</v>
      </c>
      <c r="B89" s="37" t="s">
        <v>160</v>
      </c>
      <c r="C89" s="35" t="s">
        <v>161</v>
      </c>
      <c r="D89" s="36">
        <v>348430</v>
      </c>
      <c r="E89" s="35" t="s">
        <v>162</v>
      </c>
      <c r="F89" s="34" t="s">
        <v>178</v>
      </c>
    </row>
    <row r="90" spans="1:6" ht="22.5" hidden="1">
      <c r="A90" s="11">
        <v>88</v>
      </c>
      <c r="B90" s="38"/>
      <c r="C90" s="35" t="s">
        <v>161</v>
      </c>
      <c r="D90" s="36">
        <v>37000</v>
      </c>
      <c r="E90" s="35" t="s">
        <v>163</v>
      </c>
      <c r="F90" s="34" t="s">
        <v>178</v>
      </c>
    </row>
    <row r="91" spans="1:6" hidden="1">
      <c r="A91" s="11">
        <v>89</v>
      </c>
      <c r="B91" s="38"/>
      <c r="C91" s="35" t="s">
        <v>144</v>
      </c>
      <c r="D91" s="36">
        <v>49500</v>
      </c>
      <c r="E91" s="35" t="s">
        <v>164</v>
      </c>
      <c r="F91" s="34" t="s">
        <v>178</v>
      </c>
    </row>
    <row r="92" spans="1:6" hidden="1">
      <c r="A92" s="11">
        <v>90</v>
      </c>
      <c r="B92" s="38"/>
      <c r="C92" s="35" t="s">
        <v>144</v>
      </c>
      <c r="D92" s="36">
        <v>107520</v>
      </c>
      <c r="E92" s="35" t="s">
        <v>165</v>
      </c>
      <c r="F92" s="34" t="s">
        <v>178</v>
      </c>
    </row>
    <row r="93" spans="1:6" hidden="1">
      <c r="A93" s="11">
        <v>91</v>
      </c>
      <c r="B93" s="38"/>
      <c r="C93" s="35" t="s">
        <v>108</v>
      </c>
      <c r="D93" s="36">
        <v>160600</v>
      </c>
      <c r="E93" s="35" t="s">
        <v>166</v>
      </c>
      <c r="F93" s="34" t="s">
        <v>178</v>
      </c>
    </row>
    <row r="94" spans="1:6" hidden="1">
      <c r="A94" s="11">
        <v>92</v>
      </c>
      <c r="B94" s="38"/>
      <c r="C94" s="35" t="s">
        <v>90</v>
      </c>
      <c r="D94" s="36">
        <v>9450</v>
      </c>
      <c r="E94" s="35" t="s">
        <v>167</v>
      </c>
      <c r="F94" s="34" t="s">
        <v>178</v>
      </c>
    </row>
    <row r="95" spans="1:6" hidden="1">
      <c r="A95" s="11">
        <v>93</v>
      </c>
      <c r="B95" s="38"/>
      <c r="C95" s="35" t="s">
        <v>90</v>
      </c>
      <c r="D95" s="36">
        <v>25600</v>
      </c>
      <c r="E95" s="35" t="s">
        <v>168</v>
      </c>
      <c r="F95" s="34" t="s">
        <v>178</v>
      </c>
    </row>
    <row r="96" spans="1:6" ht="22.5" hidden="1">
      <c r="A96" s="11">
        <v>94</v>
      </c>
      <c r="B96" s="38"/>
      <c r="C96" s="35" t="s">
        <v>49</v>
      </c>
      <c r="D96" s="36">
        <v>962880</v>
      </c>
      <c r="E96" s="35" t="s">
        <v>169</v>
      </c>
      <c r="F96" s="34" t="s">
        <v>177</v>
      </c>
    </row>
    <row r="97" spans="1:6" ht="22.5" hidden="1">
      <c r="A97" s="11">
        <v>95</v>
      </c>
      <c r="B97" s="38"/>
      <c r="C97" s="35" t="s">
        <v>170</v>
      </c>
      <c r="D97" s="36">
        <v>20000</v>
      </c>
      <c r="E97" s="35" t="s">
        <v>171</v>
      </c>
      <c r="F97" s="34" t="s">
        <v>177</v>
      </c>
    </row>
    <row r="98" spans="1:6" hidden="1">
      <c r="A98" s="11">
        <v>96</v>
      </c>
      <c r="B98" s="38"/>
      <c r="C98" s="35" t="s">
        <v>68</v>
      </c>
      <c r="D98" s="36">
        <v>2190</v>
      </c>
      <c r="E98" s="35" t="s">
        <v>172</v>
      </c>
      <c r="F98" s="34" t="s">
        <v>178</v>
      </c>
    </row>
    <row r="99" spans="1:6" ht="22.5" hidden="1">
      <c r="A99" s="11">
        <v>97</v>
      </c>
      <c r="B99" s="38"/>
      <c r="C99" s="35" t="s">
        <v>173</v>
      </c>
      <c r="D99" s="36">
        <v>100000</v>
      </c>
      <c r="E99" s="35" t="s">
        <v>91</v>
      </c>
      <c r="F99" s="34" t="s">
        <v>52</v>
      </c>
    </row>
    <row r="100" spans="1:6" ht="22.5" hidden="1">
      <c r="A100" s="11">
        <v>98</v>
      </c>
      <c r="B100" s="38"/>
      <c r="C100" s="35" t="s">
        <v>174</v>
      </c>
      <c r="D100" s="36">
        <v>2000000</v>
      </c>
      <c r="E100" s="35" t="s">
        <v>175</v>
      </c>
      <c r="F100" s="34" t="s">
        <v>177</v>
      </c>
    </row>
    <row r="101" spans="1:6" hidden="1">
      <c r="A101" s="11">
        <v>99</v>
      </c>
      <c r="B101" s="33"/>
      <c r="C101" s="35" t="s">
        <v>176</v>
      </c>
      <c r="D101" s="36">
        <v>21340</v>
      </c>
      <c r="E101" s="35" t="s">
        <v>93</v>
      </c>
      <c r="F101" s="34" t="s">
        <v>177</v>
      </c>
    </row>
    <row r="102" spans="1:6" ht="22.5" hidden="1">
      <c r="A102" s="11">
        <v>100</v>
      </c>
      <c r="B102" s="47" t="s">
        <v>179</v>
      </c>
      <c r="C102" s="45" t="s">
        <v>43</v>
      </c>
      <c r="D102" s="46">
        <v>10000</v>
      </c>
      <c r="E102" s="45" t="s">
        <v>180</v>
      </c>
      <c r="F102" s="44" t="s">
        <v>261</v>
      </c>
    </row>
    <row r="103" spans="1:6" ht="22.5" hidden="1">
      <c r="A103" s="11">
        <v>101</v>
      </c>
      <c r="B103" s="43"/>
      <c r="C103" s="45" t="s">
        <v>43</v>
      </c>
      <c r="D103" s="46">
        <v>25510</v>
      </c>
      <c r="E103" s="45" t="s">
        <v>180</v>
      </c>
      <c r="F103" s="44" t="s">
        <v>261</v>
      </c>
    </row>
    <row r="104" spans="1:6" ht="22.5" hidden="1">
      <c r="A104" s="11">
        <v>102</v>
      </c>
      <c r="B104" s="47" t="s">
        <v>181</v>
      </c>
      <c r="C104" s="45" t="s">
        <v>43</v>
      </c>
      <c r="D104" s="46">
        <v>200000</v>
      </c>
      <c r="E104" s="45" t="s">
        <v>182</v>
      </c>
      <c r="F104" s="44" t="s">
        <v>261</v>
      </c>
    </row>
    <row r="105" spans="1:6" hidden="1">
      <c r="A105" s="11">
        <v>103</v>
      </c>
      <c r="B105" s="48"/>
      <c r="C105" s="45" t="s">
        <v>183</v>
      </c>
      <c r="D105" s="46">
        <v>15000000</v>
      </c>
      <c r="E105" s="45" t="s">
        <v>184</v>
      </c>
      <c r="F105" s="44" t="s">
        <v>261</v>
      </c>
    </row>
    <row r="106" spans="1:6" ht="22.5" hidden="1">
      <c r="A106" s="11">
        <v>104</v>
      </c>
      <c r="B106" s="48"/>
      <c r="C106" s="45" t="s">
        <v>43</v>
      </c>
      <c r="D106" s="46">
        <v>25000</v>
      </c>
      <c r="E106" s="45" t="s">
        <v>185</v>
      </c>
      <c r="F106" s="44" t="s">
        <v>261</v>
      </c>
    </row>
    <row r="107" spans="1:6" ht="22.5" hidden="1">
      <c r="A107" s="11">
        <v>105</v>
      </c>
      <c r="B107" s="48"/>
      <c r="C107" s="45" t="s">
        <v>43</v>
      </c>
      <c r="D107" s="46">
        <v>2200</v>
      </c>
      <c r="E107" s="45" t="s">
        <v>185</v>
      </c>
      <c r="F107" s="44" t="s">
        <v>261</v>
      </c>
    </row>
    <row r="108" spans="1:6" ht="22.5" hidden="1">
      <c r="A108" s="11">
        <v>106</v>
      </c>
      <c r="B108" s="48"/>
      <c r="C108" s="45" t="s">
        <v>43</v>
      </c>
      <c r="D108" s="46">
        <v>60000</v>
      </c>
      <c r="E108" s="45" t="s">
        <v>185</v>
      </c>
      <c r="F108" s="44" t="s">
        <v>261</v>
      </c>
    </row>
    <row r="109" spans="1:6" ht="22.5" hidden="1">
      <c r="A109" s="11">
        <v>107</v>
      </c>
      <c r="B109" s="48"/>
      <c r="C109" s="45" t="s">
        <v>43</v>
      </c>
      <c r="D109" s="46">
        <v>250000</v>
      </c>
      <c r="E109" s="45" t="s">
        <v>186</v>
      </c>
      <c r="F109" s="44" t="s">
        <v>261</v>
      </c>
    </row>
    <row r="110" spans="1:6" ht="22.5" hidden="1">
      <c r="A110" s="11">
        <v>108</v>
      </c>
      <c r="B110" s="43"/>
      <c r="C110" s="45" t="s">
        <v>43</v>
      </c>
      <c r="D110" s="46">
        <v>117700</v>
      </c>
      <c r="E110" s="45" t="s">
        <v>187</v>
      </c>
      <c r="F110" s="44" t="s">
        <v>261</v>
      </c>
    </row>
    <row r="111" spans="1:6" hidden="1">
      <c r="A111" s="11">
        <v>109</v>
      </c>
      <c r="B111" s="47" t="s">
        <v>188</v>
      </c>
      <c r="C111" s="45" t="s">
        <v>17</v>
      </c>
      <c r="D111" s="46">
        <v>373000</v>
      </c>
      <c r="E111" s="45" t="s">
        <v>189</v>
      </c>
      <c r="F111" s="44" t="s">
        <v>261</v>
      </c>
    </row>
    <row r="112" spans="1:6" hidden="1">
      <c r="A112" s="11">
        <v>110</v>
      </c>
      <c r="B112" s="43"/>
      <c r="C112" s="45" t="s">
        <v>17</v>
      </c>
      <c r="D112" s="46">
        <v>200000</v>
      </c>
      <c r="E112" s="45" t="s">
        <v>190</v>
      </c>
      <c r="F112" s="44" t="s">
        <v>261</v>
      </c>
    </row>
    <row r="113" spans="1:6" hidden="1">
      <c r="A113" s="11">
        <v>111</v>
      </c>
      <c r="B113" s="47" t="s">
        <v>191</v>
      </c>
      <c r="C113" s="45" t="s">
        <v>30</v>
      </c>
      <c r="D113" s="46">
        <v>81400</v>
      </c>
      <c r="E113" s="45" t="s">
        <v>67</v>
      </c>
      <c r="F113" s="44" t="s">
        <v>262</v>
      </c>
    </row>
    <row r="114" spans="1:6" hidden="1">
      <c r="A114" s="11">
        <v>112</v>
      </c>
      <c r="B114" s="48"/>
      <c r="C114" s="45" t="s">
        <v>192</v>
      </c>
      <c r="D114" s="46">
        <v>5000</v>
      </c>
      <c r="E114" s="45" t="s">
        <v>193</v>
      </c>
      <c r="F114" s="44" t="s">
        <v>262</v>
      </c>
    </row>
    <row r="115" spans="1:6" hidden="1">
      <c r="A115" s="11">
        <v>113</v>
      </c>
      <c r="B115" s="48"/>
      <c r="C115" s="45" t="s">
        <v>192</v>
      </c>
      <c r="D115" s="46">
        <v>8000</v>
      </c>
      <c r="E115" s="45" t="s">
        <v>194</v>
      </c>
      <c r="F115" s="44" t="s">
        <v>262</v>
      </c>
    </row>
    <row r="116" spans="1:6" hidden="1">
      <c r="A116" s="11">
        <v>114</v>
      </c>
      <c r="B116" s="43"/>
      <c r="C116" s="45" t="s">
        <v>32</v>
      </c>
      <c r="D116" s="46">
        <v>55000</v>
      </c>
      <c r="E116" s="45" t="s">
        <v>195</v>
      </c>
      <c r="F116" s="44" t="s">
        <v>262</v>
      </c>
    </row>
    <row r="117" spans="1:6" ht="22.5" hidden="1">
      <c r="A117" s="11">
        <v>115</v>
      </c>
      <c r="B117" s="47" t="s">
        <v>196</v>
      </c>
      <c r="C117" s="45" t="s">
        <v>43</v>
      </c>
      <c r="D117" s="46">
        <v>21000</v>
      </c>
      <c r="E117" s="45" t="s">
        <v>197</v>
      </c>
      <c r="F117" s="44" t="s">
        <v>261</v>
      </c>
    </row>
    <row r="118" spans="1:6" ht="22.5" hidden="1">
      <c r="A118" s="11">
        <v>116</v>
      </c>
      <c r="B118" s="48"/>
      <c r="C118" s="45" t="s">
        <v>43</v>
      </c>
      <c r="D118" s="46">
        <v>28000</v>
      </c>
      <c r="E118" s="45" t="s">
        <v>197</v>
      </c>
      <c r="F118" s="44" t="s">
        <v>261</v>
      </c>
    </row>
    <row r="119" spans="1:6" ht="22.5" hidden="1">
      <c r="A119" s="11">
        <v>117</v>
      </c>
      <c r="B119" s="48"/>
      <c r="C119" s="45" t="s">
        <v>43</v>
      </c>
      <c r="D119" s="46">
        <v>80000</v>
      </c>
      <c r="E119" s="45" t="s">
        <v>198</v>
      </c>
      <c r="F119" s="44" t="s">
        <v>261</v>
      </c>
    </row>
    <row r="120" spans="1:6" ht="22.5" hidden="1">
      <c r="A120" s="11">
        <v>118</v>
      </c>
      <c r="B120" s="48"/>
      <c r="C120" s="45" t="s">
        <v>43</v>
      </c>
      <c r="D120" s="46">
        <v>200000</v>
      </c>
      <c r="E120" s="45" t="s">
        <v>199</v>
      </c>
      <c r="F120" s="44" t="s">
        <v>261</v>
      </c>
    </row>
    <row r="121" spans="1:6" ht="22.5" hidden="1">
      <c r="A121" s="11">
        <v>119</v>
      </c>
      <c r="B121" s="48"/>
      <c r="C121" s="45" t="s">
        <v>43</v>
      </c>
      <c r="D121" s="46">
        <v>120000</v>
      </c>
      <c r="E121" s="45" t="s">
        <v>200</v>
      </c>
      <c r="F121" s="44" t="s">
        <v>261</v>
      </c>
    </row>
    <row r="122" spans="1:6" hidden="1">
      <c r="A122" s="11">
        <v>120</v>
      </c>
      <c r="B122" s="48"/>
      <c r="C122" s="45" t="s">
        <v>133</v>
      </c>
      <c r="D122" s="46">
        <v>150000</v>
      </c>
      <c r="E122" s="45" t="s">
        <v>201</v>
      </c>
      <c r="F122" s="44" t="s">
        <v>261</v>
      </c>
    </row>
    <row r="123" spans="1:6" ht="22.5" hidden="1">
      <c r="A123" s="11">
        <v>121</v>
      </c>
      <c r="B123" s="48"/>
      <c r="C123" s="45" t="s">
        <v>43</v>
      </c>
      <c r="D123" s="46">
        <v>100000</v>
      </c>
      <c r="E123" s="45" t="s">
        <v>202</v>
      </c>
      <c r="F123" s="44" t="s">
        <v>261</v>
      </c>
    </row>
    <row r="124" spans="1:6" ht="22.5" hidden="1">
      <c r="A124" s="11">
        <v>122</v>
      </c>
      <c r="B124" s="48"/>
      <c r="C124" s="45" t="s">
        <v>43</v>
      </c>
      <c r="D124" s="46">
        <v>50000</v>
      </c>
      <c r="E124" s="45" t="s">
        <v>197</v>
      </c>
      <c r="F124" s="44" t="s">
        <v>261</v>
      </c>
    </row>
    <row r="125" spans="1:6" ht="22.5" hidden="1">
      <c r="A125" s="11">
        <v>123</v>
      </c>
      <c r="B125" s="48"/>
      <c r="C125" s="45" t="s">
        <v>43</v>
      </c>
      <c r="D125" s="46">
        <v>20000</v>
      </c>
      <c r="E125" s="45" t="s">
        <v>203</v>
      </c>
      <c r="F125" s="44" t="s">
        <v>261</v>
      </c>
    </row>
    <row r="126" spans="1:6" ht="22.5" hidden="1">
      <c r="A126" s="11">
        <v>124</v>
      </c>
      <c r="B126" s="48"/>
      <c r="C126" s="45" t="s">
        <v>43</v>
      </c>
      <c r="D126" s="46">
        <v>40280</v>
      </c>
      <c r="E126" s="45" t="s">
        <v>204</v>
      </c>
      <c r="F126" s="44" t="s">
        <v>261</v>
      </c>
    </row>
    <row r="127" spans="1:6" hidden="1">
      <c r="A127" s="11">
        <v>125</v>
      </c>
      <c r="B127" s="48"/>
      <c r="C127" s="45" t="s">
        <v>133</v>
      </c>
      <c r="D127" s="46">
        <v>200000</v>
      </c>
      <c r="E127" s="45" t="s">
        <v>205</v>
      </c>
      <c r="F127" s="44" t="s">
        <v>261</v>
      </c>
    </row>
    <row r="128" spans="1:6" ht="22.5" hidden="1">
      <c r="A128" s="11">
        <v>126</v>
      </c>
      <c r="B128" s="48"/>
      <c r="C128" s="45" t="s">
        <v>43</v>
      </c>
      <c r="D128" s="46">
        <v>2900</v>
      </c>
      <c r="E128" s="45" t="s">
        <v>206</v>
      </c>
      <c r="F128" s="44" t="s">
        <v>261</v>
      </c>
    </row>
    <row r="129" spans="1:6" ht="22.5" hidden="1">
      <c r="A129" s="11">
        <v>127</v>
      </c>
      <c r="B129" s="43"/>
      <c r="C129" s="45" t="s">
        <v>43</v>
      </c>
      <c r="D129" s="46">
        <v>100000</v>
      </c>
      <c r="E129" s="45" t="s">
        <v>207</v>
      </c>
      <c r="F129" s="44" t="s">
        <v>261</v>
      </c>
    </row>
    <row r="130" spans="1:6" ht="22.5" hidden="1">
      <c r="A130" s="11">
        <v>128</v>
      </c>
      <c r="B130" s="44" t="s">
        <v>208</v>
      </c>
      <c r="C130" s="45" t="s">
        <v>43</v>
      </c>
      <c r="D130" s="46">
        <v>31000</v>
      </c>
      <c r="E130" s="45" t="s">
        <v>209</v>
      </c>
      <c r="F130" s="44" t="s">
        <v>261</v>
      </c>
    </row>
    <row r="131" spans="1:6" ht="22.5" hidden="1">
      <c r="A131" s="11">
        <v>129</v>
      </c>
      <c r="B131" s="47" t="s">
        <v>210</v>
      </c>
      <c r="C131" s="45" t="s">
        <v>43</v>
      </c>
      <c r="D131" s="46">
        <v>24000</v>
      </c>
      <c r="E131" s="45" t="s">
        <v>211</v>
      </c>
      <c r="F131" s="44" t="s">
        <v>261</v>
      </c>
    </row>
    <row r="132" spans="1:6" ht="22.5" hidden="1">
      <c r="A132" s="11">
        <v>130</v>
      </c>
      <c r="B132" s="48"/>
      <c r="C132" s="45" t="s">
        <v>43</v>
      </c>
      <c r="D132" s="46">
        <v>120000</v>
      </c>
      <c r="E132" s="45" t="s">
        <v>212</v>
      </c>
      <c r="F132" s="44" t="s">
        <v>261</v>
      </c>
    </row>
    <row r="133" spans="1:6" ht="22.5" hidden="1">
      <c r="A133" s="11">
        <v>131</v>
      </c>
      <c r="B133" s="48"/>
      <c r="C133" s="45" t="s">
        <v>43</v>
      </c>
      <c r="D133" s="46">
        <v>50000</v>
      </c>
      <c r="E133" s="45" t="s">
        <v>213</v>
      </c>
      <c r="F133" s="44" t="s">
        <v>261</v>
      </c>
    </row>
    <row r="134" spans="1:6" ht="22.5" hidden="1">
      <c r="A134" s="11">
        <v>132</v>
      </c>
      <c r="B134" s="48"/>
      <c r="C134" s="45" t="s">
        <v>17</v>
      </c>
      <c r="D134" s="46">
        <v>1630000</v>
      </c>
      <c r="E134" s="45" t="s">
        <v>214</v>
      </c>
      <c r="F134" s="44" t="s">
        <v>261</v>
      </c>
    </row>
    <row r="135" spans="1:6" ht="22.5" hidden="1">
      <c r="A135" s="11">
        <v>133</v>
      </c>
      <c r="B135" s="48"/>
      <c r="C135" s="45" t="s">
        <v>43</v>
      </c>
      <c r="D135" s="46">
        <v>77000</v>
      </c>
      <c r="E135" s="45" t="s">
        <v>211</v>
      </c>
      <c r="F135" s="44" t="s">
        <v>261</v>
      </c>
    </row>
    <row r="136" spans="1:6" ht="22.5" hidden="1">
      <c r="A136" s="11">
        <v>134</v>
      </c>
      <c r="B136" s="48"/>
      <c r="C136" s="45" t="s">
        <v>43</v>
      </c>
      <c r="D136" s="46">
        <v>19000</v>
      </c>
      <c r="E136" s="45" t="s">
        <v>211</v>
      </c>
      <c r="F136" s="44" t="s">
        <v>261</v>
      </c>
    </row>
    <row r="137" spans="1:6" ht="22.5" hidden="1">
      <c r="A137" s="11">
        <v>135</v>
      </c>
      <c r="B137" s="48"/>
      <c r="C137" s="45" t="s">
        <v>43</v>
      </c>
      <c r="D137" s="46">
        <v>20000</v>
      </c>
      <c r="E137" s="45" t="s">
        <v>215</v>
      </c>
      <c r="F137" s="44" t="s">
        <v>261</v>
      </c>
    </row>
    <row r="138" spans="1:6" ht="22.5" hidden="1">
      <c r="A138" s="11">
        <v>136</v>
      </c>
      <c r="B138" s="43"/>
      <c r="C138" s="45" t="s">
        <v>43</v>
      </c>
      <c r="D138" s="46">
        <v>30000</v>
      </c>
      <c r="E138" s="45" t="s">
        <v>216</v>
      </c>
      <c r="F138" s="44" t="s">
        <v>261</v>
      </c>
    </row>
    <row r="139" spans="1:6" ht="22.5" hidden="1">
      <c r="A139" s="11">
        <v>137</v>
      </c>
      <c r="B139" s="47" t="s">
        <v>217</v>
      </c>
      <c r="C139" s="45" t="s">
        <v>32</v>
      </c>
      <c r="D139" s="46">
        <v>60000</v>
      </c>
      <c r="E139" s="45" t="s">
        <v>218</v>
      </c>
      <c r="F139" s="44" t="s">
        <v>262</v>
      </c>
    </row>
    <row r="140" spans="1:6" hidden="1">
      <c r="A140" s="11">
        <v>138</v>
      </c>
      <c r="B140" s="48"/>
      <c r="C140" s="45" t="s">
        <v>219</v>
      </c>
      <c r="D140" s="46">
        <v>378840</v>
      </c>
      <c r="E140" s="45" t="s">
        <v>220</v>
      </c>
      <c r="F140" s="44" t="s">
        <v>263</v>
      </c>
    </row>
    <row r="141" spans="1:6" hidden="1">
      <c r="A141" s="11">
        <v>139</v>
      </c>
      <c r="B141" s="48"/>
      <c r="C141" s="45" t="s">
        <v>219</v>
      </c>
      <c r="D141" s="46">
        <v>6000000</v>
      </c>
      <c r="E141" s="45" t="s">
        <v>220</v>
      </c>
      <c r="F141" s="44" t="s">
        <v>261</v>
      </c>
    </row>
    <row r="142" spans="1:6" hidden="1">
      <c r="A142" s="11">
        <v>140</v>
      </c>
      <c r="B142" s="48"/>
      <c r="C142" s="45" t="s">
        <v>30</v>
      </c>
      <c r="D142" s="46">
        <v>60000</v>
      </c>
      <c r="E142" s="45" t="s">
        <v>221</v>
      </c>
      <c r="F142" s="44" t="s">
        <v>262</v>
      </c>
    </row>
    <row r="143" spans="1:6" hidden="1">
      <c r="A143" s="11">
        <v>141</v>
      </c>
      <c r="B143" s="43"/>
      <c r="C143" s="45" t="s">
        <v>30</v>
      </c>
      <c r="D143" s="46">
        <v>19000</v>
      </c>
      <c r="E143" s="45" t="s">
        <v>222</v>
      </c>
      <c r="F143" s="44" t="s">
        <v>262</v>
      </c>
    </row>
    <row r="144" spans="1:6" hidden="1">
      <c r="A144" s="11">
        <v>142</v>
      </c>
      <c r="B144" s="44" t="s">
        <v>223</v>
      </c>
      <c r="C144" s="45" t="s">
        <v>120</v>
      </c>
      <c r="D144" s="46">
        <v>436300</v>
      </c>
      <c r="E144" s="45" t="s">
        <v>224</v>
      </c>
      <c r="F144" s="44" t="s">
        <v>262</v>
      </c>
    </row>
    <row r="145" spans="1:6" ht="22.5" hidden="1">
      <c r="A145" s="11">
        <v>143</v>
      </c>
      <c r="B145" s="47" t="s">
        <v>225</v>
      </c>
      <c r="C145" s="45" t="s">
        <v>43</v>
      </c>
      <c r="D145" s="46">
        <v>21800</v>
      </c>
      <c r="E145" s="45" t="s">
        <v>226</v>
      </c>
      <c r="F145" s="44" t="s">
        <v>261</v>
      </c>
    </row>
    <row r="146" spans="1:6" ht="22.5" hidden="1">
      <c r="A146" s="11">
        <v>144</v>
      </c>
      <c r="B146" s="48"/>
      <c r="C146" s="45" t="s">
        <v>43</v>
      </c>
      <c r="D146" s="46">
        <v>38900</v>
      </c>
      <c r="E146" s="45" t="s">
        <v>227</v>
      </c>
      <c r="F146" s="44" t="s">
        <v>261</v>
      </c>
    </row>
    <row r="147" spans="1:6" ht="22.5" hidden="1">
      <c r="A147" s="11">
        <v>145</v>
      </c>
      <c r="B147" s="48"/>
      <c r="C147" s="45" t="s">
        <v>43</v>
      </c>
      <c r="D147" s="46">
        <v>78000</v>
      </c>
      <c r="E147" s="45" t="s">
        <v>226</v>
      </c>
      <c r="F147" s="44" t="s">
        <v>261</v>
      </c>
    </row>
    <row r="148" spans="1:6" ht="22.5" hidden="1">
      <c r="A148" s="11">
        <v>146</v>
      </c>
      <c r="B148" s="43"/>
      <c r="C148" s="45" t="s">
        <v>43</v>
      </c>
      <c r="D148" s="46">
        <v>30000</v>
      </c>
      <c r="E148" s="45" t="s">
        <v>228</v>
      </c>
      <c r="F148" s="44" t="s">
        <v>261</v>
      </c>
    </row>
    <row r="149" spans="1:6" hidden="1">
      <c r="A149" s="11">
        <v>147</v>
      </c>
      <c r="B149" s="44" t="s">
        <v>229</v>
      </c>
      <c r="C149" s="45" t="s">
        <v>90</v>
      </c>
      <c r="D149" s="46">
        <v>25600</v>
      </c>
      <c r="E149" s="45" t="s">
        <v>230</v>
      </c>
      <c r="F149" s="44" t="s">
        <v>262</v>
      </c>
    </row>
    <row r="150" spans="1:6" ht="22.5" hidden="1">
      <c r="A150" s="11">
        <v>148</v>
      </c>
      <c r="B150" s="47" t="s">
        <v>231</v>
      </c>
      <c r="C150" s="45" t="s">
        <v>43</v>
      </c>
      <c r="D150" s="46">
        <v>28020</v>
      </c>
      <c r="E150" s="45" t="s">
        <v>232</v>
      </c>
      <c r="F150" s="44" t="s">
        <v>261</v>
      </c>
    </row>
    <row r="151" spans="1:6" ht="22.5" hidden="1">
      <c r="A151" s="11">
        <v>149</v>
      </c>
      <c r="B151" s="48"/>
      <c r="C151" s="45" t="s">
        <v>43</v>
      </c>
      <c r="D151" s="46">
        <v>18000</v>
      </c>
      <c r="E151" s="45" t="s">
        <v>233</v>
      </c>
      <c r="F151" s="44" t="s">
        <v>261</v>
      </c>
    </row>
    <row r="152" spans="1:6" ht="22.5" hidden="1">
      <c r="A152" s="11">
        <v>150</v>
      </c>
      <c r="B152" s="48"/>
      <c r="C152" s="45" t="s">
        <v>43</v>
      </c>
      <c r="D152" s="46">
        <v>26700</v>
      </c>
      <c r="E152" s="45" t="s">
        <v>232</v>
      </c>
      <c r="F152" s="44" t="s">
        <v>261</v>
      </c>
    </row>
    <row r="153" spans="1:6" ht="22.5" hidden="1">
      <c r="A153" s="11">
        <v>151</v>
      </c>
      <c r="B153" s="43"/>
      <c r="C153" s="45" t="s">
        <v>43</v>
      </c>
      <c r="D153" s="46">
        <v>49400</v>
      </c>
      <c r="E153" s="45" t="s">
        <v>234</v>
      </c>
      <c r="F153" s="44" t="s">
        <v>261</v>
      </c>
    </row>
    <row r="154" spans="1:6" ht="22.5" hidden="1">
      <c r="A154" s="11">
        <v>152</v>
      </c>
      <c r="B154" s="47" t="s">
        <v>235</v>
      </c>
      <c r="C154" s="45" t="s">
        <v>43</v>
      </c>
      <c r="D154" s="46">
        <v>60000</v>
      </c>
      <c r="E154" s="45" t="s">
        <v>236</v>
      </c>
      <c r="F154" s="44" t="s">
        <v>261</v>
      </c>
    </row>
    <row r="155" spans="1:6" ht="22.5" hidden="1">
      <c r="A155" s="11">
        <v>153</v>
      </c>
      <c r="B155" s="48"/>
      <c r="C155" s="45" t="s">
        <v>43</v>
      </c>
      <c r="D155" s="46">
        <v>60000</v>
      </c>
      <c r="E155" s="45" t="s">
        <v>237</v>
      </c>
      <c r="F155" s="44" t="s">
        <v>261</v>
      </c>
    </row>
    <row r="156" spans="1:6" ht="22.5" hidden="1">
      <c r="A156" s="11">
        <v>154</v>
      </c>
      <c r="B156" s="48"/>
      <c r="C156" s="45" t="s">
        <v>43</v>
      </c>
      <c r="D156" s="46">
        <v>2200</v>
      </c>
      <c r="E156" s="45" t="s">
        <v>238</v>
      </c>
      <c r="F156" s="44" t="s">
        <v>261</v>
      </c>
    </row>
    <row r="157" spans="1:6" ht="22.5" hidden="1">
      <c r="A157" s="11">
        <v>155</v>
      </c>
      <c r="B157" s="48"/>
      <c r="C157" s="45" t="s">
        <v>43</v>
      </c>
      <c r="D157" s="46">
        <v>2200</v>
      </c>
      <c r="E157" s="45" t="s">
        <v>239</v>
      </c>
      <c r="F157" s="44" t="s">
        <v>261</v>
      </c>
    </row>
    <row r="158" spans="1:6" ht="22.5" hidden="1">
      <c r="A158" s="11">
        <v>156</v>
      </c>
      <c r="B158" s="48"/>
      <c r="C158" s="45" t="s">
        <v>43</v>
      </c>
      <c r="D158" s="46">
        <v>120000</v>
      </c>
      <c r="E158" s="45" t="s">
        <v>236</v>
      </c>
      <c r="F158" s="44" t="s">
        <v>261</v>
      </c>
    </row>
    <row r="159" spans="1:6" ht="22.5" hidden="1">
      <c r="A159" s="11">
        <v>157</v>
      </c>
      <c r="B159" s="43"/>
      <c r="C159" s="45" t="s">
        <v>43</v>
      </c>
      <c r="D159" s="46">
        <v>60000</v>
      </c>
      <c r="E159" s="45" t="s">
        <v>236</v>
      </c>
      <c r="F159" s="44" t="s">
        <v>261</v>
      </c>
    </row>
    <row r="160" spans="1:6" ht="22.5" hidden="1">
      <c r="A160" s="11">
        <v>158</v>
      </c>
      <c r="B160" s="47" t="s">
        <v>240</v>
      </c>
      <c r="C160" s="45" t="s">
        <v>43</v>
      </c>
      <c r="D160" s="46">
        <v>100000</v>
      </c>
      <c r="E160" s="45" t="s">
        <v>241</v>
      </c>
      <c r="F160" s="44" t="s">
        <v>261</v>
      </c>
    </row>
    <row r="161" spans="1:6" ht="22.5" hidden="1">
      <c r="A161" s="11">
        <v>159</v>
      </c>
      <c r="B161" s="48"/>
      <c r="C161" s="45" t="s">
        <v>43</v>
      </c>
      <c r="D161" s="46">
        <v>120000</v>
      </c>
      <c r="E161" s="45" t="s">
        <v>242</v>
      </c>
      <c r="F161" s="44" t="s">
        <v>261</v>
      </c>
    </row>
    <row r="162" spans="1:6" ht="22.5" hidden="1">
      <c r="A162" s="11">
        <v>160</v>
      </c>
      <c r="B162" s="48"/>
      <c r="C162" s="45" t="s">
        <v>43</v>
      </c>
      <c r="D162" s="46">
        <v>100000</v>
      </c>
      <c r="E162" s="45" t="s">
        <v>243</v>
      </c>
      <c r="F162" s="44" t="s">
        <v>261</v>
      </c>
    </row>
    <row r="163" spans="1:6" ht="22.5" hidden="1">
      <c r="A163" s="11">
        <v>161</v>
      </c>
      <c r="B163" s="48"/>
      <c r="C163" s="45" t="s">
        <v>43</v>
      </c>
      <c r="D163" s="46">
        <v>100000</v>
      </c>
      <c r="E163" s="45" t="s">
        <v>244</v>
      </c>
      <c r="F163" s="44" t="s">
        <v>261</v>
      </c>
    </row>
    <row r="164" spans="1:6" ht="22.5" hidden="1">
      <c r="A164" s="11">
        <v>162</v>
      </c>
      <c r="B164" s="48"/>
      <c r="C164" s="45" t="s">
        <v>43</v>
      </c>
      <c r="D164" s="46">
        <v>40000</v>
      </c>
      <c r="E164" s="45" t="s">
        <v>245</v>
      </c>
      <c r="F164" s="44" t="s">
        <v>261</v>
      </c>
    </row>
    <row r="165" spans="1:6" ht="22.5" hidden="1">
      <c r="A165" s="11">
        <v>163</v>
      </c>
      <c r="B165" s="48"/>
      <c r="C165" s="45" t="s">
        <v>43</v>
      </c>
      <c r="D165" s="46">
        <v>50000</v>
      </c>
      <c r="E165" s="45" t="s">
        <v>246</v>
      </c>
      <c r="F165" s="44" t="s">
        <v>261</v>
      </c>
    </row>
    <row r="166" spans="1:6" ht="22.5" hidden="1">
      <c r="A166" s="11">
        <v>164</v>
      </c>
      <c r="B166" s="48"/>
      <c r="C166" s="45" t="s">
        <v>43</v>
      </c>
      <c r="D166" s="46">
        <v>200000</v>
      </c>
      <c r="E166" s="45" t="s">
        <v>247</v>
      </c>
      <c r="F166" s="44" t="s">
        <v>261</v>
      </c>
    </row>
    <row r="167" spans="1:6" ht="22.5" hidden="1">
      <c r="A167" s="11">
        <v>165</v>
      </c>
      <c r="B167" s="48"/>
      <c r="C167" s="45" t="s">
        <v>43</v>
      </c>
      <c r="D167" s="46">
        <v>980000</v>
      </c>
      <c r="E167" s="45" t="s">
        <v>248</v>
      </c>
      <c r="F167" s="44" t="s">
        <v>261</v>
      </c>
    </row>
    <row r="168" spans="1:6" ht="22.5" hidden="1">
      <c r="A168" s="11">
        <v>166</v>
      </c>
      <c r="B168" s="43"/>
      <c r="C168" s="45" t="s">
        <v>43</v>
      </c>
      <c r="D168" s="46">
        <v>15100</v>
      </c>
      <c r="E168" s="45" t="s">
        <v>249</v>
      </c>
      <c r="F168" s="44" t="s">
        <v>261</v>
      </c>
    </row>
    <row r="169" spans="1:6" ht="22.5" hidden="1">
      <c r="A169" s="11">
        <v>167</v>
      </c>
      <c r="B169" s="47" t="s">
        <v>250</v>
      </c>
      <c r="C169" s="45" t="s">
        <v>49</v>
      </c>
      <c r="D169" s="46">
        <v>880290</v>
      </c>
      <c r="E169" s="45" t="s">
        <v>251</v>
      </c>
      <c r="F169" s="44" t="s">
        <v>261</v>
      </c>
    </row>
    <row r="170" spans="1:6" hidden="1">
      <c r="A170" s="11">
        <v>168</v>
      </c>
      <c r="B170" s="48"/>
      <c r="C170" s="45" t="s">
        <v>252</v>
      </c>
      <c r="D170" s="46">
        <v>169000</v>
      </c>
      <c r="E170" s="45" t="s">
        <v>253</v>
      </c>
      <c r="F170" s="44" t="s">
        <v>262</v>
      </c>
    </row>
    <row r="171" spans="1:6" ht="22.5" hidden="1">
      <c r="A171" s="11">
        <v>169</v>
      </c>
      <c r="B171" s="48"/>
      <c r="C171" s="45" t="s">
        <v>173</v>
      </c>
      <c r="D171" s="46">
        <v>50000</v>
      </c>
      <c r="E171" s="45" t="s">
        <v>254</v>
      </c>
      <c r="F171" s="44" t="s">
        <v>262</v>
      </c>
    </row>
    <row r="172" spans="1:6" hidden="1">
      <c r="A172" s="11">
        <v>170</v>
      </c>
      <c r="B172" s="48"/>
      <c r="C172" s="45" t="s">
        <v>30</v>
      </c>
      <c r="D172" s="46">
        <v>88000</v>
      </c>
      <c r="E172" s="45" t="s">
        <v>255</v>
      </c>
      <c r="F172" s="44" t="s">
        <v>262</v>
      </c>
    </row>
    <row r="173" spans="1:6" hidden="1">
      <c r="A173" s="11">
        <v>171</v>
      </c>
      <c r="B173" s="48"/>
      <c r="C173" s="45" t="s">
        <v>30</v>
      </c>
      <c r="D173" s="46">
        <v>50000</v>
      </c>
      <c r="E173" s="45" t="s">
        <v>256</v>
      </c>
      <c r="F173" s="44" t="s">
        <v>262</v>
      </c>
    </row>
    <row r="174" spans="1:6" hidden="1">
      <c r="A174" s="11">
        <v>172</v>
      </c>
      <c r="B174" s="48"/>
      <c r="C174" s="45" t="s">
        <v>30</v>
      </c>
      <c r="D174" s="46">
        <v>53000</v>
      </c>
      <c r="E174" s="45" t="s">
        <v>257</v>
      </c>
      <c r="F174" s="44" t="s">
        <v>262</v>
      </c>
    </row>
    <row r="175" spans="1:6" hidden="1">
      <c r="A175" s="11">
        <v>173</v>
      </c>
      <c r="B175" s="48"/>
      <c r="C175" s="45" t="s">
        <v>30</v>
      </c>
      <c r="D175" s="46">
        <v>2300</v>
      </c>
      <c r="E175" s="45" t="s">
        <v>258</v>
      </c>
      <c r="F175" s="44" t="s">
        <v>262</v>
      </c>
    </row>
    <row r="176" spans="1:6" hidden="1">
      <c r="A176" s="11">
        <v>174</v>
      </c>
      <c r="B176" s="48"/>
      <c r="C176" s="45" t="s">
        <v>30</v>
      </c>
      <c r="D176" s="46">
        <v>44700</v>
      </c>
      <c r="E176" s="45" t="s">
        <v>259</v>
      </c>
      <c r="F176" s="44" t="s">
        <v>262</v>
      </c>
    </row>
    <row r="177" spans="1:6" hidden="1">
      <c r="A177" s="11">
        <v>175</v>
      </c>
      <c r="B177" s="48"/>
      <c r="C177" s="45" t="s">
        <v>30</v>
      </c>
      <c r="D177" s="46">
        <v>21940</v>
      </c>
      <c r="E177" s="45" t="s">
        <v>260</v>
      </c>
      <c r="F177" s="44" t="s">
        <v>262</v>
      </c>
    </row>
    <row r="178" spans="1:6" hidden="1">
      <c r="A178" s="11">
        <v>176</v>
      </c>
      <c r="B178" s="43"/>
      <c r="C178" s="45" t="s">
        <v>30</v>
      </c>
      <c r="D178" s="46">
        <v>47840</v>
      </c>
      <c r="E178" s="45" t="s">
        <v>260</v>
      </c>
      <c r="F178" s="44" t="s">
        <v>262</v>
      </c>
    </row>
    <row r="179" spans="1:6" hidden="1">
      <c r="A179" s="74">
        <v>1</v>
      </c>
      <c r="B179" s="75" t="s">
        <v>389</v>
      </c>
      <c r="C179" s="76" t="s">
        <v>390</v>
      </c>
      <c r="D179" s="77">
        <v>16000</v>
      </c>
      <c r="E179" s="76" t="s">
        <v>391</v>
      </c>
      <c r="F179" s="9">
        <v>1</v>
      </c>
    </row>
    <row r="180" spans="1:6" hidden="1">
      <c r="A180" s="78">
        <v>2</v>
      </c>
      <c r="B180" s="79"/>
      <c r="C180" s="80" t="s">
        <v>390</v>
      </c>
      <c r="D180" s="81">
        <v>13000</v>
      </c>
      <c r="E180" s="80" t="s">
        <v>392</v>
      </c>
      <c r="F180" s="9">
        <v>1</v>
      </c>
    </row>
    <row r="181" spans="1:6" ht="22.5" hidden="1">
      <c r="A181" s="78">
        <v>3</v>
      </c>
      <c r="B181" s="79"/>
      <c r="C181" s="80" t="s">
        <v>17</v>
      </c>
      <c r="D181" s="81">
        <v>200000</v>
      </c>
      <c r="E181" s="80" t="s">
        <v>393</v>
      </c>
      <c r="F181" s="9">
        <v>1</v>
      </c>
    </row>
    <row r="182" spans="1:6" hidden="1">
      <c r="A182" s="78">
        <v>4</v>
      </c>
      <c r="B182" s="79"/>
      <c r="C182" s="80" t="s">
        <v>17</v>
      </c>
      <c r="D182" s="81">
        <v>408000</v>
      </c>
      <c r="E182" s="80" t="s">
        <v>394</v>
      </c>
      <c r="F182" s="9">
        <v>1</v>
      </c>
    </row>
    <row r="183" spans="1:6" hidden="1">
      <c r="A183" s="78">
        <v>5</v>
      </c>
      <c r="B183" s="79"/>
      <c r="C183" s="80" t="s">
        <v>70</v>
      </c>
      <c r="D183" s="81">
        <v>50000</v>
      </c>
      <c r="E183" s="80" t="s">
        <v>395</v>
      </c>
      <c r="F183" s="9">
        <v>2</v>
      </c>
    </row>
    <row r="184" spans="1:6" hidden="1">
      <c r="A184" s="78">
        <v>6</v>
      </c>
      <c r="B184" s="79"/>
      <c r="C184" s="80" t="s">
        <v>70</v>
      </c>
      <c r="D184" s="81">
        <v>178200</v>
      </c>
      <c r="E184" s="80" t="s">
        <v>396</v>
      </c>
      <c r="F184" s="9">
        <v>2</v>
      </c>
    </row>
    <row r="185" spans="1:6" hidden="1">
      <c r="A185" s="78">
        <v>7</v>
      </c>
      <c r="B185" s="79"/>
      <c r="C185" s="80" t="s">
        <v>30</v>
      </c>
      <c r="D185" s="81">
        <v>17130</v>
      </c>
      <c r="E185" s="80" t="s">
        <v>74</v>
      </c>
      <c r="F185" s="9">
        <v>2</v>
      </c>
    </row>
    <row r="186" spans="1:6" ht="22.5" hidden="1">
      <c r="A186" s="78">
        <v>8</v>
      </c>
      <c r="B186" s="78"/>
      <c r="C186" s="80" t="s">
        <v>156</v>
      </c>
      <c r="D186" s="81">
        <v>380000</v>
      </c>
      <c r="E186" s="80" t="s">
        <v>397</v>
      </c>
      <c r="F186" s="9">
        <v>1</v>
      </c>
    </row>
    <row r="187" spans="1:6" hidden="1">
      <c r="A187" s="78">
        <v>9</v>
      </c>
      <c r="B187" s="82" t="s">
        <v>398</v>
      </c>
      <c r="C187" s="80" t="s">
        <v>32</v>
      </c>
      <c r="D187" s="81">
        <v>50000</v>
      </c>
      <c r="E187" s="80" t="s">
        <v>399</v>
      </c>
      <c r="F187" s="9">
        <v>2</v>
      </c>
    </row>
    <row r="188" spans="1:6" hidden="1">
      <c r="A188" s="78">
        <v>10</v>
      </c>
      <c r="B188" s="79"/>
      <c r="C188" s="80" t="s">
        <v>32</v>
      </c>
      <c r="D188" s="81">
        <v>12000</v>
      </c>
      <c r="E188" s="80" t="s">
        <v>400</v>
      </c>
      <c r="F188" s="9">
        <v>2</v>
      </c>
    </row>
    <row r="189" spans="1:6" hidden="1">
      <c r="A189" s="78">
        <v>11</v>
      </c>
      <c r="B189" s="78"/>
      <c r="C189" s="80" t="s">
        <v>32</v>
      </c>
      <c r="D189" s="81">
        <v>56000</v>
      </c>
      <c r="E189" s="80" t="s">
        <v>401</v>
      </c>
      <c r="F189" s="9">
        <v>2</v>
      </c>
    </row>
    <row r="190" spans="1:6" hidden="1">
      <c r="A190" s="78">
        <v>12</v>
      </c>
      <c r="B190" s="82" t="s">
        <v>402</v>
      </c>
      <c r="C190" s="80" t="s">
        <v>133</v>
      </c>
      <c r="D190" s="81">
        <v>200000</v>
      </c>
      <c r="E190" s="80" t="s">
        <v>403</v>
      </c>
      <c r="F190" s="9">
        <v>1</v>
      </c>
    </row>
    <row r="191" spans="1:6" hidden="1">
      <c r="A191" s="78">
        <v>15</v>
      </c>
      <c r="B191" s="79"/>
      <c r="C191" s="80" t="s">
        <v>133</v>
      </c>
      <c r="D191" s="81">
        <v>150000</v>
      </c>
      <c r="E191" s="80" t="s">
        <v>407</v>
      </c>
      <c r="F191" s="9">
        <v>1</v>
      </c>
    </row>
    <row r="192" spans="1:6" ht="22.5" hidden="1">
      <c r="A192" s="78">
        <v>13</v>
      </c>
      <c r="B192" s="79"/>
      <c r="C192" s="80" t="s">
        <v>170</v>
      </c>
      <c r="D192" s="81">
        <v>90000</v>
      </c>
      <c r="E192" s="80" t="s">
        <v>404</v>
      </c>
      <c r="F192" s="9">
        <v>1</v>
      </c>
    </row>
    <row r="193" spans="1:6" hidden="1">
      <c r="A193" s="78">
        <v>14</v>
      </c>
      <c r="B193" s="79"/>
      <c r="C193" s="80" t="s">
        <v>405</v>
      </c>
      <c r="D193" s="81">
        <v>24800</v>
      </c>
      <c r="E193" s="80" t="s">
        <v>406</v>
      </c>
      <c r="F193" s="9">
        <v>1</v>
      </c>
    </row>
    <row r="194" spans="1:6" ht="22.5" hidden="1">
      <c r="A194" s="78">
        <v>16</v>
      </c>
      <c r="B194" s="79"/>
      <c r="C194" s="80" t="s">
        <v>32</v>
      </c>
      <c r="D194" s="81">
        <v>44000</v>
      </c>
      <c r="E194" s="80" t="s">
        <v>408</v>
      </c>
      <c r="F194" s="9">
        <v>2</v>
      </c>
    </row>
    <row r="195" spans="1:6" hidden="1">
      <c r="A195" s="78">
        <v>17</v>
      </c>
      <c r="B195" s="79"/>
      <c r="C195" s="80" t="s">
        <v>30</v>
      </c>
      <c r="D195" s="81">
        <v>45840</v>
      </c>
      <c r="E195" s="80" t="s">
        <v>409</v>
      </c>
      <c r="F195" s="9">
        <v>2</v>
      </c>
    </row>
    <row r="196" spans="1:6" hidden="1">
      <c r="A196" s="78">
        <v>18</v>
      </c>
      <c r="B196" s="79"/>
      <c r="C196" s="80" t="s">
        <v>32</v>
      </c>
      <c r="D196" s="81">
        <v>16470</v>
      </c>
      <c r="E196" s="80" t="s">
        <v>410</v>
      </c>
      <c r="F196" s="9">
        <v>2</v>
      </c>
    </row>
    <row r="197" spans="1:6" hidden="1">
      <c r="A197" s="78">
        <v>19</v>
      </c>
      <c r="B197" s="79"/>
      <c r="C197" s="80" t="s">
        <v>32</v>
      </c>
      <c r="D197" s="81">
        <v>2700</v>
      </c>
      <c r="E197" s="80" t="s">
        <v>411</v>
      </c>
      <c r="F197" s="9">
        <v>2</v>
      </c>
    </row>
    <row r="198" spans="1:6" hidden="1">
      <c r="A198" s="78">
        <v>20</v>
      </c>
      <c r="B198" s="79"/>
      <c r="C198" s="80" t="s">
        <v>32</v>
      </c>
      <c r="D198" s="81">
        <v>600</v>
      </c>
      <c r="E198" s="80" t="s">
        <v>412</v>
      </c>
      <c r="F198" s="9">
        <v>2</v>
      </c>
    </row>
    <row r="199" spans="1:6" hidden="1">
      <c r="A199" s="78">
        <v>21</v>
      </c>
      <c r="B199" s="78"/>
      <c r="C199" s="80" t="s">
        <v>17</v>
      </c>
      <c r="D199" s="81">
        <v>1550000</v>
      </c>
      <c r="E199" s="80" t="s">
        <v>413</v>
      </c>
      <c r="F199" s="9">
        <v>1</v>
      </c>
    </row>
    <row r="200" spans="1:6" ht="22.5" hidden="1">
      <c r="A200" s="78">
        <v>22</v>
      </c>
      <c r="B200" s="83" t="s">
        <v>414</v>
      </c>
      <c r="C200" s="80" t="s">
        <v>173</v>
      </c>
      <c r="D200" s="81">
        <v>21610</v>
      </c>
      <c r="E200" s="80" t="s">
        <v>415</v>
      </c>
      <c r="F200" s="9">
        <v>2</v>
      </c>
    </row>
    <row r="201" spans="1:6" hidden="1">
      <c r="A201" s="78">
        <v>23</v>
      </c>
      <c r="B201" s="82" t="s">
        <v>416</v>
      </c>
      <c r="C201" s="80" t="s">
        <v>417</v>
      </c>
      <c r="D201" s="81">
        <v>92000</v>
      </c>
      <c r="E201" s="80" t="s">
        <v>418</v>
      </c>
      <c r="F201" s="9">
        <v>2</v>
      </c>
    </row>
    <row r="202" spans="1:6" hidden="1">
      <c r="A202" s="78">
        <v>24</v>
      </c>
      <c r="B202" s="78"/>
      <c r="C202" s="80" t="s">
        <v>32</v>
      </c>
      <c r="D202" s="81">
        <v>2070</v>
      </c>
      <c r="E202" s="80" t="s">
        <v>419</v>
      </c>
      <c r="F202" s="9">
        <v>2</v>
      </c>
    </row>
    <row r="203" spans="1:6" hidden="1">
      <c r="A203" s="78">
        <v>25</v>
      </c>
      <c r="B203" s="83" t="s">
        <v>420</v>
      </c>
      <c r="C203" s="80" t="s">
        <v>68</v>
      </c>
      <c r="D203" s="81">
        <v>-140</v>
      </c>
      <c r="E203" s="80" t="s">
        <v>421</v>
      </c>
      <c r="F203" s="9">
        <v>2</v>
      </c>
    </row>
    <row r="204" spans="1:6" ht="22.5" hidden="1">
      <c r="A204" s="78">
        <v>26</v>
      </c>
      <c r="B204" s="82" t="s">
        <v>422</v>
      </c>
      <c r="C204" s="80" t="s">
        <v>423</v>
      </c>
      <c r="D204" s="81">
        <v>11770</v>
      </c>
      <c r="E204" s="80" t="s">
        <v>424</v>
      </c>
    </row>
    <row r="205" spans="1:6" ht="22.5" hidden="1">
      <c r="A205" s="78">
        <v>27</v>
      </c>
      <c r="B205" s="79"/>
      <c r="C205" s="80" t="s">
        <v>423</v>
      </c>
      <c r="D205" s="81">
        <v>11000</v>
      </c>
      <c r="E205" s="80" t="s">
        <v>425</v>
      </c>
    </row>
    <row r="206" spans="1:6" ht="22.5" hidden="1">
      <c r="A206" s="78">
        <v>28</v>
      </c>
      <c r="B206" s="79"/>
      <c r="C206" s="80" t="s">
        <v>423</v>
      </c>
      <c r="D206" s="81">
        <v>10000</v>
      </c>
      <c r="E206" s="80" t="s">
        <v>426</v>
      </c>
    </row>
    <row r="207" spans="1:6" ht="22.5" hidden="1">
      <c r="A207" s="78">
        <v>29</v>
      </c>
      <c r="B207" s="79"/>
      <c r="C207" s="80" t="s">
        <v>173</v>
      </c>
      <c r="D207" s="81">
        <v>5100</v>
      </c>
      <c r="E207" s="80" t="s">
        <v>427</v>
      </c>
    </row>
    <row r="208" spans="1:6" ht="22.5" hidden="1">
      <c r="A208" s="78">
        <v>30</v>
      </c>
      <c r="B208" s="79"/>
      <c r="C208" s="80" t="s">
        <v>173</v>
      </c>
      <c r="D208" s="81">
        <v>24000</v>
      </c>
      <c r="E208" s="80" t="s">
        <v>428</v>
      </c>
    </row>
    <row r="209" spans="1:6" ht="22.5" hidden="1">
      <c r="A209" s="78">
        <v>31</v>
      </c>
      <c r="B209" s="79"/>
      <c r="C209" s="80" t="s">
        <v>173</v>
      </c>
      <c r="D209" s="81">
        <v>35500</v>
      </c>
      <c r="E209" s="80" t="s">
        <v>429</v>
      </c>
    </row>
    <row r="210" spans="1:6" ht="22.5" hidden="1">
      <c r="A210" s="78">
        <v>32</v>
      </c>
      <c r="B210" s="79"/>
      <c r="C210" s="80" t="s">
        <v>173</v>
      </c>
      <c r="D210" s="81">
        <v>5300</v>
      </c>
      <c r="E210" s="80" t="s">
        <v>427</v>
      </c>
    </row>
    <row r="211" spans="1:6" hidden="1">
      <c r="A211" s="78">
        <v>33</v>
      </c>
      <c r="B211" s="79"/>
      <c r="C211" s="80" t="s">
        <v>323</v>
      </c>
      <c r="D211" s="81">
        <v>47000</v>
      </c>
      <c r="E211" s="80" t="s">
        <v>430</v>
      </c>
    </row>
    <row r="212" spans="1:6" hidden="1">
      <c r="A212" s="78">
        <v>34</v>
      </c>
      <c r="B212" s="79"/>
      <c r="C212" s="80" t="s">
        <v>349</v>
      </c>
      <c r="D212" s="81">
        <v>110000</v>
      </c>
      <c r="E212" s="80" t="s">
        <v>431</v>
      </c>
    </row>
    <row r="213" spans="1:6" ht="22.5" hidden="1">
      <c r="A213" s="78">
        <v>35</v>
      </c>
      <c r="B213" s="79"/>
      <c r="C213" s="80" t="s">
        <v>349</v>
      </c>
      <c r="D213" s="81">
        <v>35000</v>
      </c>
      <c r="E213" s="80" t="s">
        <v>432</v>
      </c>
    </row>
    <row r="214" spans="1:6" ht="22.5" hidden="1">
      <c r="A214" s="78">
        <v>36</v>
      </c>
      <c r="B214" s="79"/>
      <c r="C214" s="80" t="s">
        <v>30</v>
      </c>
      <c r="D214" s="81">
        <v>7500</v>
      </c>
      <c r="E214" s="80" t="s">
        <v>433</v>
      </c>
      <c r="F214" s="9">
        <v>1</v>
      </c>
    </row>
    <row r="215" spans="1:6" hidden="1">
      <c r="A215" s="78">
        <v>37</v>
      </c>
      <c r="B215" s="79"/>
      <c r="C215" s="80" t="s">
        <v>30</v>
      </c>
      <c r="D215" s="81">
        <v>40000</v>
      </c>
      <c r="E215" s="80" t="s">
        <v>434</v>
      </c>
      <c r="F215" s="9">
        <v>1</v>
      </c>
    </row>
    <row r="216" spans="1:6" hidden="1">
      <c r="A216" s="78">
        <v>38</v>
      </c>
      <c r="B216" s="79"/>
      <c r="C216" s="80" t="s">
        <v>30</v>
      </c>
      <c r="D216" s="81">
        <v>22000</v>
      </c>
      <c r="E216" s="80" t="s">
        <v>435</v>
      </c>
      <c r="F216" s="9">
        <v>1</v>
      </c>
    </row>
    <row r="217" spans="1:6" hidden="1">
      <c r="A217" s="78">
        <v>39</v>
      </c>
      <c r="B217" s="79"/>
      <c r="C217" s="80" t="s">
        <v>30</v>
      </c>
      <c r="D217" s="81">
        <v>22000</v>
      </c>
      <c r="E217" s="80" t="s">
        <v>435</v>
      </c>
      <c r="F217" s="9">
        <v>1</v>
      </c>
    </row>
    <row r="218" spans="1:6" hidden="1">
      <c r="A218" s="78">
        <v>40</v>
      </c>
      <c r="B218" s="79"/>
      <c r="C218" s="80" t="s">
        <v>32</v>
      </c>
      <c r="D218" s="81">
        <v>22000</v>
      </c>
      <c r="E218" s="80" t="s">
        <v>436</v>
      </c>
      <c r="F218" s="9">
        <v>2</v>
      </c>
    </row>
    <row r="219" spans="1:6" ht="22.5" hidden="1">
      <c r="A219" s="78">
        <v>41</v>
      </c>
      <c r="B219" s="79"/>
      <c r="C219" s="80" t="s">
        <v>437</v>
      </c>
      <c r="D219" s="81">
        <v>578000</v>
      </c>
      <c r="E219" s="80" t="s">
        <v>438</v>
      </c>
      <c r="F219" s="9">
        <v>2</v>
      </c>
    </row>
    <row r="220" spans="1:6" hidden="1">
      <c r="A220" s="78">
        <v>42</v>
      </c>
      <c r="B220" s="79"/>
      <c r="C220" s="80" t="s">
        <v>176</v>
      </c>
      <c r="D220" s="81">
        <v>24800</v>
      </c>
      <c r="E220" s="80" t="s">
        <v>93</v>
      </c>
      <c r="F220" s="9">
        <v>1</v>
      </c>
    </row>
    <row r="221" spans="1:6" hidden="1">
      <c r="A221" s="78">
        <v>43</v>
      </c>
      <c r="B221" s="78"/>
      <c r="C221" s="80" t="s">
        <v>30</v>
      </c>
      <c r="D221" s="81">
        <v>50000</v>
      </c>
      <c r="E221" s="80" t="s">
        <v>439</v>
      </c>
      <c r="F221" s="9">
        <v>2</v>
      </c>
    </row>
    <row r="222" spans="1:6" hidden="1">
      <c r="A222" s="78">
        <v>44</v>
      </c>
      <c r="B222" s="83" t="s">
        <v>440</v>
      </c>
      <c r="C222" s="80" t="s">
        <v>441</v>
      </c>
      <c r="D222" s="81">
        <v>200000</v>
      </c>
      <c r="E222" s="80" t="s">
        <v>442</v>
      </c>
    </row>
    <row r="223" spans="1:6" hidden="1">
      <c r="A223" s="78">
        <v>45</v>
      </c>
      <c r="B223" s="82" t="s">
        <v>443</v>
      </c>
      <c r="C223" s="80" t="s">
        <v>444</v>
      </c>
      <c r="D223" s="81">
        <v>192000</v>
      </c>
      <c r="E223" s="80" t="s">
        <v>445</v>
      </c>
    </row>
    <row r="224" spans="1:6" ht="22.5" hidden="1">
      <c r="A224" s="78">
        <v>46</v>
      </c>
      <c r="B224" s="79"/>
      <c r="C224" s="80" t="s">
        <v>170</v>
      </c>
      <c r="D224" s="81">
        <v>10000</v>
      </c>
      <c r="E224" s="80" t="s">
        <v>446</v>
      </c>
    </row>
    <row r="225" spans="1:5" ht="22.5" hidden="1">
      <c r="A225" s="78">
        <v>47</v>
      </c>
      <c r="B225" s="79"/>
      <c r="C225" s="80" t="s">
        <v>170</v>
      </c>
      <c r="D225" s="81">
        <v>20000</v>
      </c>
      <c r="E225" s="80" t="s">
        <v>447</v>
      </c>
    </row>
    <row r="226" spans="1:5" hidden="1">
      <c r="A226" s="78">
        <v>48</v>
      </c>
      <c r="B226" s="79"/>
      <c r="C226" s="80" t="s">
        <v>32</v>
      </c>
      <c r="D226" s="81">
        <v>17010</v>
      </c>
      <c r="E226" s="80" t="s">
        <v>448</v>
      </c>
    </row>
    <row r="227" spans="1:5" hidden="1">
      <c r="A227" s="78">
        <v>49</v>
      </c>
      <c r="B227" s="79"/>
      <c r="C227" s="80" t="s">
        <v>444</v>
      </c>
      <c r="D227" s="81">
        <v>20000</v>
      </c>
      <c r="E227" s="80" t="s">
        <v>449</v>
      </c>
    </row>
    <row r="228" spans="1:5" ht="22.5" hidden="1">
      <c r="A228" s="78">
        <v>50</v>
      </c>
      <c r="B228" s="79"/>
      <c r="C228" s="80" t="s">
        <v>156</v>
      </c>
      <c r="D228" s="81">
        <v>380000</v>
      </c>
      <c r="E228" s="80" t="s">
        <v>450</v>
      </c>
    </row>
    <row r="229" spans="1:5" ht="22.5" hidden="1">
      <c r="A229" s="78">
        <v>51</v>
      </c>
      <c r="B229" s="79"/>
      <c r="C229" s="80" t="s">
        <v>170</v>
      </c>
      <c r="D229" s="81">
        <v>10000</v>
      </c>
      <c r="E229" s="80" t="s">
        <v>451</v>
      </c>
    </row>
    <row r="230" spans="1:5" hidden="1">
      <c r="A230" s="78">
        <v>52</v>
      </c>
      <c r="B230" s="79"/>
      <c r="C230" s="80" t="s">
        <v>30</v>
      </c>
      <c r="D230" s="81">
        <v>68300</v>
      </c>
      <c r="E230" s="80" t="s">
        <v>452</v>
      </c>
    </row>
    <row r="231" spans="1:5" hidden="1">
      <c r="A231" s="78">
        <v>53</v>
      </c>
      <c r="B231" s="79"/>
      <c r="C231" s="80" t="s">
        <v>30</v>
      </c>
      <c r="D231" s="81">
        <v>22200</v>
      </c>
      <c r="E231" s="80" t="s">
        <v>453</v>
      </c>
    </row>
    <row r="232" spans="1:5" ht="22.5" hidden="1">
      <c r="A232" s="78">
        <v>54</v>
      </c>
      <c r="B232" s="79"/>
      <c r="C232" s="80" t="s">
        <v>170</v>
      </c>
      <c r="D232" s="81">
        <v>20000</v>
      </c>
      <c r="E232" s="80" t="s">
        <v>454</v>
      </c>
    </row>
    <row r="233" spans="1:5" hidden="1">
      <c r="A233" s="78">
        <v>55</v>
      </c>
      <c r="B233" s="79"/>
      <c r="C233" s="80" t="s">
        <v>444</v>
      </c>
      <c r="D233" s="81">
        <v>14300</v>
      </c>
      <c r="E233" s="80" t="s">
        <v>455</v>
      </c>
    </row>
    <row r="234" spans="1:5" hidden="1">
      <c r="A234" s="78">
        <v>56</v>
      </c>
      <c r="B234" s="79"/>
      <c r="C234" s="80" t="s">
        <v>444</v>
      </c>
      <c r="D234" s="81">
        <v>40000</v>
      </c>
      <c r="E234" s="80" t="s">
        <v>456</v>
      </c>
    </row>
    <row r="235" spans="1:5" ht="22.5" hidden="1">
      <c r="A235" s="78">
        <v>57</v>
      </c>
      <c r="B235" s="78"/>
      <c r="C235" s="80" t="s">
        <v>49</v>
      </c>
      <c r="D235" s="81">
        <v>726960</v>
      </c>
      <c r="E235" s="80" t="s">
        <v>457</v>
      </c>
    </row>
    <row r="236" spans="1:5" hidden="1">
      <c r="A236" s="78">
        <v>58</v>
      </c>
      <c r="B236" s="82" t="s">
        <v>458</v>
      </c>
      <c r="C236" s="80" t="s">
        <v>36</v>
      </c>
      <c r="D236" s="81">
        <v>2500000</v>
      </c>
      <c r="E236" s="80" t="s">
        <v>459</v>
      </c>
    </row>
    <row r="237" spans="1:5" ht="22.5" hidden="1">
      <c r="A237" s="78">
        <v>59</v>
      </c>
      <c r="B237" s="79"/>
      <c r="C237" s="80" t="s">
        <v>17</v>
      </c>
      <c r="D237" s="81">
        <v>200000</v>
      </c>
      <c r="E237" s="80" t="s">
        <v>460</v>
      </c>
    </row>
    <row r="238" spans="1:5" hidden="1">
      <c r="A238" s="78">
        <v>60</v>
      </c>
      <c r="B238" s="78"/>
      <c r="C238" s="80" t="s">
        <v>17</v>
      </c>
      <c r="D238" s="81">
        <v>368000</v>
      </c>
      <c r="E238" s="80" t="s">
        <v>461</v>
      </c>
    </row>
    <row r="239" spans="1:5" hidden="1">
      <c r="A239" s="78">
        <v>61</v>
      </c>
      <c r="B239" s="82" t="s">
        <v>462</v>
      </c>
      <c r="C239" s="80" t="s">
        <v>441</v>
      </c>
      <c r="D239" s="81">
        <v>19880</v>
      </c>
      <c r="E239" s="80" t="s">
        <v>463</v>
      </c>
    </row>
    <row r="240" spans="1:5" hidden="1">
      <c r="A240" s="78">
        <v>62</v>
      </c>
      <c r="B240" s="79"/>
      <c r="C240" s="80" t="s">
        <v>441</v>
      </c>
      <c r="D240" s="81">
        <v>100000</v>
      </c>
      <c r="E240" s="80" t="s">
        <v>464</v>
      </c>
    </row>
    <row r="241" spans="1:5" hidden="1">
      <c r="A241" s="78">
        <v>63</v>
      </c>
      <c r="B241" s="79"/>
      <c r="C241" s="80" t="s">
        <v>441</v>
      </c>
      <c r="D241" s="81">
        <v>99000</v>
      </c>
      <c r="E241" s="80" t="s">
        <v>465</v>
      </c>
    </row>
    <row r="242" spans="1:5" ht="22.5" hidden="1">
      <c r="A242" s="78">
        <v>64</v>
      </c>
      <c r="B242" s="79"/>
      <c r="C242" s="80" t="s">
        <v>174</v>
      </c>
      <c r="D242" s="81">
        <v>15000000</v>
      </c>
      <c r="E242" s="80" t="s">
        <v>466</v>
      </c>
    </row>
    <row r="243" spans="1:5" hidden="1">
      <c r="A243" s="78">
        <v>65</v>
      </c>
      <c r="B243" s="79"/>
      <c r="C243" s="80" t="s">
        <v>133</v>
      </c>
      <c r="D243" s="81">
        <v>150000</v>
      </c>
      <c r="E243" s="80" t="s">
        <v>467</v>
      </c>
    </row>
    <row r="244" spans="1:5" hidden="1">
      <c r="A244" s="78">
        <v>66</v>
      </c>
      <c r="B244" s="79"/>
      <c r="C244" s="80" t="s">
        <v>441</v>
      </c>
      <c r="D244" s="81">
        <v>79850</v>
      </c>
      <c r="E244" s="80" t="s">
        <v>468</v>
      </c>
    </row>
    <row r="245" spans="1:5" ht="22.5" hidden="1">
      <c r="A245" s="78">
        <v>67</v>
      </c>
      <c r="B245" s="79"/>
      <c r="C245" s="80" t="s">
        <v>173</v>
      </c>
      <c r="D245" s="81">
        <v>150000</v>
      </c>
      <c r="E245" s="80" t="s">
        <v>469</v>
      </c>
    </row>
    <row r="246" spans="1:5" hidden="1">
      <c r="A246" s="78">
        <v>68</v>
      </c>
      <c r="B246" s="78"/>
      <c r="C246" s="80" t="s">
        <v>133</v>
      </c>
      <c r="D246" s="81">
        <v>200000</v>
      </c>
      <c r="E246" s="80" t="s">
        <v>470</v>
      </c>
    </row>
    <row r="247" spans="1:5" hidden="1">
      <c r="A247" s="78">
        <v>69</v>
      </c>
      <c r="B247" s="83" t="s">
        <v>471</v>
      </c>
      <c r="C247" s="80" t="s">
        <v>17</v>
      </c>
      <c r="D247" s="81">
        <v>1620000</v>
      </c>
      <c r="E247" s="80" t="s">
        <v>472</v>
      </c>
    </row>
    <row r="248" spans="1:5" ht="22.5" hidden="1">
      <c r="A248" s="78">
        <v>70</v>
      </c>
      <c r="B248" s="82" t="s">
        <v>473</v>
      </c>
      <c r="C248" s="80" t="s">
        <v>170</v>
      </c>
      <c r="D248" s="81">
        <v>20000</v>
      </c>
      <c r="E248" s="80" t="s">
        <v>474</v>
      </c>
    </row>
    <row r="249" spans="1:5" ht="22.5" hidden="1">
      <c r="A249" s="78">
        <v>71</v>
      </c>
      <c r="B249" s="79"/>
      <c r="C249" s="80" t="s">
        <v>170</v>
      </c>
      <c r="D249" s="81">
        <v>10000</v>
      </c>
      <c r="E249" s="80" t="s">
        <v>475</v>
      </c>
    </row>
    <row r="250" spans="1:5" ht="22.5" hidden="1">
      <c r="A250" s="78">
        <v>72</v>
      </c>
      <c r="B250" s="78"/>
      <c r="C250" s="80" t="s">
        <v>170</v>
      </c>
      <c r="D250" s="81">
        <v>10000</v>
      </c>
      <c r="E250" s="80" t="s">
        <v>476</v>
      </c>
    </row>
    <row r="251" spans="1:5" ht="22.5" hidden="1">
      <c r="A251" s="78">
        <v>73</v>
      </c>
      <c r="B251" s="82" t="s">
        <v>477</v>
      </c>
      <c r="C251" s="80" t="s">
        <v>156</v>
      </c>
      <c r="D251" s="81">
        <v>380000</v>
      </c>
      <c r="E251" s="80" t="s">
        <v>478</v>
      </c>
    </row>
    <row r="252" spans="1:5" hidden="1">
      <c r="A252" s="78">
        <v>74</v>
      </c>
      <c r="B252" s="79"/>
      <c r="C252" s="80" t="s">
        <v>252</v>
      </c>
      <c r="D252" s="81">
        <v>6000</v>
      </c>
      <c r="E252" s="80" t="s">
        <v>479</v>
      </c>
    </row>
    <row r="253" spans="1:5" ht="22.5" hidden="1">
      <c r="A253" s="78">
        <v>75</v>
      </c>
      <c r="B253" s="79"/>
      <c r="C253" s="80" t="s">
        <v>32</v>
      </c>
      <c r="D253" s="81">
        <v>1000</v>
      </c>
      <c r="E253" s="80" t="s">
        <v>480</v>
      </c>
    </row>
    <row r="254" spans="1:5" hidden="1">
      <c r="A254" s="78">
        <v>76</v>
      </c>
      <c r="B254" s="79"/>
      <c r="C254" s="80" t="s">
        <v>32</v>
      </c>
      <c r="D254" s="81">
        <v>15000</v>
      </c>
      <c r="E254" s="80" t="s">
        <v>481</v>
      </c>
    </row>
    <row r="255" spans="1:5" hidden="1">
      <c r="A255" s="78">
        <v>77</v>
      </c>
      <c r="B255" s="79"/>
      <c r="C255" s="80" t="s">
        <v>30</v>
      </c>
      <c r="D255" s="81">
        <v>48700</v>
      </c>
      <c r="E255" s="80" t="s">
        <v>482</v>
      </c>
    </row>
    <row r="256" spans="1:5" hidden="1">
      <c r="A256" s="78">
        <v>78</v>
      </c>
      <c r="B256" s="78"/>
      <c r="C256" s="80" t="s">
        <v>32</v>
      </c>
      <c r="D256" s="81">
        <v>20000</v>
      </c>
      <c r="E256" s="80" t="s">
        <v>483</v>
      </c>
    </row>
    <row r="257" spans="1:5" ht="22.5" hidden="1">
      <c r="A257" s="78">
        <v>79</v>
      </c>
      <c r="B257" s="82" t="s">
        <v>484</v>
      </c>
      <c r="C257" s="80" t="s">
        <v>173</v>
      </c>
      <c r="D257" s="81">
        <v>4800</v>
      </c>
      <c r="E257" s="80" t="s">
        <v>485</v>
      </c>
    </row>
    <row r="258" spans="1:5" ht="22.5" hidden="1">
      <c r="A258" s="78">
        <v>80</v>
      </c>
      <c r="B258" s="79"/>
      <c r="C258" s="80" t="s">
        <v>173</v>
      </c>
      <c r="D258" s="81">
        <v>14000</v>
      </c>
      <c r="E258" s="80" t="s">
        <v>485</v>
      </c>
    </row>
    <row r="259" spans="1:5" hidden="1">
      <c r="A259" s="78">
        <v>81</v>
      </c>
      <c r="B259" s="78"/>
      <c r="C259" s="80" t="s">
        <v>30</v>
      </c>
      <c r="D259" s="81">
        <v>74700</v>
      </c>
      <c r="E259" s="80" t="s">
        <v>486</v>
      </c>
    </row>
    <row r="260" spans="1:5" ht="22.5" hidden="1">
      <c r="A260" s="78">
        <v>82</v>
      </c>
      <c r="B260" s="82" t="s">
        <v>487</v>
      </c>
      <c r="C260" s="80" t="s">
        <v>43</v>
      </c>
      <c r="D260" s="81">
        <v>910000</v>
      </c>
      <c r="E260" s="80" t="s">
        <v>488</v>
      </c>
    </row>
    <row r="261" spans="1:5" hidden="1">
      <c r="A261" s="78">
        <v>83</v>
      </c>
      <c r="B261" s="79"/>
      <c r="C261" s="80" t="s">
        <v>144</v>
      </c>
      <c r="D261" s="81">
        <v>850000</v>
      </c>
      <c r="E261" s="80" t="s">
        <v>489</v>
      </c>
    </row>
    <row r="262" spans="1:5" hidden="1">
      <c r="A262" s="78">
        <v>84</v>
      </c>
      <c r="B262" s="79"/>
      <c r="C262" s="80" t="s">
        <v>30</v>
      </c>
      <c r="D262" s="81">
        <v>50000</v>
      </c>
      <c r="E262" s="80" t="s">
        <v>490</v>
      </c>
    </row>
    <row r="263" spans="1:5" hidden="1">
      <c r="A263" s="78">
        <v>85</v>
      </c>
      <c r="B263" s="78"/>
      <c r="C263" s="80" t="s">
        <v>144</v>
      </c>
      <c r="D263" s="81">
        <v>473280</v>
      </c>
      <c r="E263" s="80" t="s">
        <v>491</v>
      </c>
    </row>
    <row r="264" spans="1:5" ht="22.5" hidden="1">
      <c r="A264" s="78">
        <v>86</v>
      </c>
      <c r="B264" s="82" t="s">
        <v>492</v>
      </c>
      <c r="C264" s="80" t="s">
        <v>49</v>
      </c>
      <c r="D264" s="81">
        <v>641600</v>
      </c>
      <c r="E264" s="80" t="s">
        <v>493</v>
      </c>
    </row>
    <row r="265" spans="1:5" hidden="1">
      <c r="A265" s="78">
        <v>87</v>
      </c>
      <c r="B265" s="79"/>
      <c r="C265" s="80" t="s">
        <v>144</v>
      </c>
      <c r="D265" s="81">
        <v>69980</v>
      </c>
      <c r="E265" s="80" t="s">
        <v>494</v>
      </c>
    </row>
    <row r="266" spans="1:5" hidden="1">
      <c r="A266" s="78">
        <v>88</v>
      </c>
      <c r="B266" s="78"/>
      <c r="C266" s="80" t="s">
        <v>34</v>
      </c>
      <c r="D266" s="81">
        <v>300000</v>
      </c>
      <c r="E266" s="80" t="s">
        <v>495</v>
      </c>
    </row>
    <row r="267" spans="1:5" hidden="1">
      <c r="A267" s="78">
        <v>89</v>
      </c>
      <c r="B267" s="82" t="s">
        <v>496</v>
      </c>
      <c r="C267" s="80" t="s">
        <v>30</v>
      </c>
      <c r="D267" s="81">
        <v>14000</v>
      </c>
      <c r="E267" s="80" t="s">
        <v>497</v>
      </c>
    </row>
    <row r="268" spans="1:5" hidden="1">
      <c r="A268" s="78">
        <v>90</v>
      </c>
      <c r="B268" s="79"/>
      <c r="C268" s="80" t="s">
        <v>17</v>
      </c>
      <c r="D268" s="81">
        <v>388000</v>
      </c>
      <c r="E268" s="80" t="s">
        <v>498</v>
      </c>
    </row>
    <row r="269" spans="1:5" ht="22.5" hidden="1">
      <c r="A269" s="78">
        <v>91</v>
      </c>
      <c r="B269" s="79"/>
      <c r="C269" s="80" t="s">
        <v>173</v>
      </c>
      <c r="D269" s="81">
        <v>100000</v>
      </c>
      <c r="E269" s="80" t="s">
        <v>499</v>
      </c>
    </row>
    <row r="270" spans="1:5" hidden="1">
      <c r="A270" s="78">
        <v>92</v>
      </c>
      <c r="B270" s="79"/>
      <c r="C270" s="80" t="s">
        <v>176</v>
      </c>
      <c r="D270" s="81">
        <v>28400</v>
      </c>
      <c r="E270" s="80" t="s">
        <v>93</v>
      </c>
    </row>
    <row r="271" spans="1:5" ht="22.5" hidden="1">
      <c r="A271" s="78">
        <v>93</v>
      </c>
      <c r="B271" s="79"/>
      <c r="C271" s="80" t="s">
        <v>17</v>
      </c>
      <c r="D271" s="81">
        <v>200000</v>
      </c>
      <c r="E271" s="80" t="s">
        <v>500</v>
      </c>
    </row>
    <row r="272" spans="1:5" hidden="1">
      <c r="A272" s="78">
        <v>94</v>
      </c>
      <c r="B272" s="79"/>
      <c r="C272" s="80" t="s">
        <v>30</v>
      </c>
      <c r="D272" s="81">
        <v>57300</v>
      </c>
      <c r="E272" s="80" t="s">
        <v>486</v>
      </c>
    </row>
    <row r="273" spans="1:5" hidden="1">
      <c r="A273" s="78">
        <v>95</v>
      </c>
      <c r="B273" s="79"/>
      <c r="C273" s="80" t="s">
        <v>30</v>
      </c>
      <c r="D273" s="81">
        <v>15000</v>
      </c>
      <c r="E273" s="80" t="s">
        <v>501</v>
      </c>
    </row>
    <row r="274" spans="1:5" hidden="1">
      <c r="A274" s="78">
        <v>96</v>
      </c>
      <c r="B274" s="79"/>
      <c r="C274" s="80" t="s">
        <v>30</v>
      </c>
      <c r="D274" s="81">
        <v>980</v>
      </c>
      <c r="E274" s="80" t="s">
        <v>502</v>
      </c>
    </row>
    <row r="275" spans="1:5" hidden="1">
      <c r="A275" s="78">
        <v>97</v>
      </c>
      <c r="B275" s="79"/>
      <c r="C275" s="80" t="s">
        <v>30</v>
      </c>
      <c r="D275" s="81">
        <v>30000</v>
      </c>
      <c r="E275" s="80" t="s">
        <v>503</v>
      </c>
    </row>
    <row r="276" spans="1:5" hidden="1">
      <c r="A276" s="78">
        <v>98</v>
      </c>
      <c r="B276" s="78"/>
      <c r="C276" s="80" t="s">
        <v>30</v>
      </c>
      <c r="D276" s="81">
        <v>3500</v>
      </c>
      <c r="E276" s="80" t="s">
        <v>504</v>
      </c>
    </row>
    <row r="277" spans="1:5" hidden="1">
      <c r="A277" s="78">
        <v>99</v>
      </c>
      <c r="B277" s="82" t="s">
        <v>505</v>
      </c>
      <c r="C277" s="80" t="s">
        <v>176</v>
      </c>
      <c r="D277" s="81">
        <v>23700</v>
      </c>
      <c r="E277" s="80" t="s">
        <v>506</v>
      </c>
    </row>
    <row r="278" spans="1:5" hidden="1">
      <c r="A278" s="78">
        <v>100</v>
      </c>
      <c r="B278" s="79"/>
      <c r="C278" s="80" t="s">
        <v>144</v>
      </c>
      <c r="D278" s="81">
        <v>26260</v>
      </c>
      <c r="E278" s="80" t="s">
        <v>507</v>
      </c>
    </row>
    <row r="279" spans="1:5" hidden="1">
      <c r="A279" s="78">
        <v>101</v>
      </c>
      <c r="B279" s="79"/>
      <c r="C279" s="80" t="s">
        <v>144</v>
      </c>
      <c r="D279" s="81">
        <v>9340</v>
      </c>
      <c r="E279" s="80" t="s">
        <v>508</v>
      </c>
    </row>
    <row r="280" spans="1:5" hidden="1">
      <c r="A280" s="78">
        <v>102</v>
      </c>
      <c r="B280" s="79"/>
      <c r="C280" s="80" t="s">
        <v>444</v>
      </c>
      <c r="D280" s="81">
        <v>3200</v>
      </c>
      <c r="E280" s="80" t="s">
        <v>509</v>
      </c>
    </row>
    <row r="281" spans="1:5" hidden="1">
      <c r="A281" s="78">
        <v>103</v>
      </c>
      <c r="B281" s="79"/>
      <c r="C281" s="80" t="s">
        <v>444</v>
      </c>
      <c r="D281" s="81">
        <v>10500</v>
      </c>
      <c r="E281" s="80" t="s">
        <v>510</v>
      </c>
    </row>
    <row r="282" spans="1:5" hidden="1">
      <c r="A282" s="78">
        <v>104</v>
      </c>
      <c r="B282" s="79"/>
      <c r="C282" s="80" t="s">
        <v>444</v>
      </c>
      <c r="D282" s="81">
        <v>69000</v>
      </c>
      <c r="E282" s="80" t="s">
        <v>511</v>
      </c>
    </row>
    <row r="283" spans="1:5" hidden="1">
      <c r="A283" s="78">
        <v>105</v>
      </c>
      <c r="B283" s="79"/>
      <c r="C283" s="80" t="s">
        <v>444</v>
      </c>
      <c r="D283" s="81">
        <v>34000</v>
      </c>
      <c r="E283" s="80" t="s">
        <v>512</v>
      </c>
    </row>
    <row r="284" spans="1:5" hidden="1">
      <c r="A284" s="78">
        <v>106</v>
      </c>
      <c r="B284" s="79"/>
      <c r="C284" s="80" t="s">
        <v>444</v>
      </c>
      <c r="D284" s="81">
        <v>38000</v>
      </c>
      <c r="E284" s="80" t="s">
        <v>513</v>
      </c>
    </row>
    <row r="285" spans="1:5" hidden="1">
      <c r="A285" s="78">
        <v>107</v>
      </c>
      <c r="B285" s="79"/>
      <c r="C285" s="80" t="s">
        <v>444</v>
      </c>
      <c r="D285" s="81">
        <v>40000</v>
      </c>
      <c r="E285" s="80" t="s">
        <v>513</v>
      </c>
    </row>
    <row r="286" spans="1:5" hidden="1">
      <c r="A286" s="78">
        <v>108</v>
      </c>
      <c r="B286" s="79"/>
      <c r="C286" s="80" t="s">
        <v>444</v>
      </c>
      <c r="D286" s="81">
        <v>15280</v>
      </c>
      <c r="E286" s="80" t="s">
        <v>514</v>
      </c>
    </row>
    <row r="287" spans="1:5" hidden="1">
      <c r="A287" s="78">
        <v>109</v>
      </c>
      <c r="B287" s="79"/>
      <c r="C287" s="80" t="s">
        <v>444</v>
      </c>
      <c r="D287" s="81">
        <v>87000</v>
      </c>
      <c r="E287" s="80" t="s">
        <v>515</v>
      </c>
    </row>
    <row r="288" spans="1:5" hidden="1">
      <c r="A288" s="78">
        <v>110</v>
      </c>
      <c r="B288" s="79"/>
      <c r="C288" s="80" t="s">
        <v>444</v>
      </c>
      <c r="D288" s="81">
        <v>50100</v>
      </c>
      <c r="E288" s="80" t="s">
        <v>516</v>
      </c>
    </row>
    <row r="289" spans="1:5" hidden="1">
      <c r="A289" s="78">
        <v>111</v>
      </c>
      <c r="B289" s="79"/>
      <c r="C289" s="80" t="s">
        <v>133</v>
      </c>
      <c r="D289" s="81">
        <v>150000</v>
      </c>
      <c r="E289" s="80" t="s">
        <v>517</v>
      </c>
    </row>
    <row r="290" spans="1:5" hidden="1">
      <c r="A290" s="78">
        <v>112</v>
      </c>
      <c r="B290" s="78"/>
      <c r="C290" s="80" t="s">
        <v>133</v>
      </c>
      <c r="D290" s="81">
        <v>200000</v>
      </c>
      <c r="E290" s="80" t="s">
        <v>518</v>
      </c>
    </row>
    <row r="291" spans="1:5" ht="22.5" hidden="1">
      <c r="A291" s="78">
        <v>113</v>
      </c>
      <c r="B291" s="82" t="s">
        <v>519</v>
      </c>
      <c r="C291" s="80" t="s">
        <v>43</v>
      </c>
      <c r="D291" s="81">
        <v>18600</v>
      </c>
      <c r="E291" s="80" t="s">
        <v>520</v>
      </c>
    </row>
    <row r="292" spans="1:5" ht="22.5" hidden="1">
      <c r="A292" s="78">
        <v>114</v>
      </c>
      <c r="B292" s="78"/>
      <c r="C292" s="80" t="s">
        <v>43</v>
      </c>
      <c r="D292" s="81">
        <v>38000</v>
      </c>
      <c r="E292" s="80" t="s">
        <v>521</v>
      </c>
    </row>
    <row r="293" spans="1:5" hidden="1">
      <c r="A293" s="78">
        <v>115</v>
      </c>
      <c r="B293" s="82" t="s">
        <v>522</v>
      </c>
      <c r="C293" s="80" t="s">
        <v>17</v>
      </c>
      <c r="D293" s="81">
        <v>1570000</v>
      </c>
      <c r="E293" s="80" t="s">
        <v>523</v>
      </c>
    </row>
    <row r="294" spans="1:5" hidden="1">
      <c r="A294" s="78">
        <v>116</v>
      </c>
      <c r="B294" s="79"/>
      <c r="C294" s="80" t="s">
        <v>176</v>
      </c>
      <c r="D294" s="81">
        <v>27900</v>
      </c>
      <c r="E294" s="80" t="s">
        <v>524</v>
      </c>
    </row>
    <row r="295" spans="1:5" hidden="1">
      <c r="A295" s="78">
        <v>117</v>
      </c>
      <c r="B295" s="79"/>
      <c r="C295" s="80" t="s">
        <v>176</v>
      </c>
      <c r="D295" s="81">
        <v>122200</v>
      </c>
      <c r="E295" s="80" t="s">
        <v>525</v>
      </c>
    </row>
    <row r="296" spans="1:5" hidden="1">
      <c r="A296" s="78">
        <v>118</v>
      </c>
      <c r="B296" s="79"/>
      <c r="C296" s="80" t="s">
        <v>176</v>
      </c>
      <c r="D296" s="81">
        <v>62400</v>
      </c>
      <c r="E296" s="80" t="s">
        <v>526</v>
      </c>
    </row>
    <row r="297" spans="1:5" hidden="1">
      <c r="A297" s="78">
        <v>119</v>
      </c>
      <c r="B297" s="79"/>
      <c r="C297" s="80" t="s">
        <v>176</v>
      </c>
      <c r="D297" s="81">
        <v>9000</v>
      </c>
      <c r="E297" s="80" t="s">
        <v>527</v>
      </c>
    </row>
    <row r="298" spans="1:5" hidden="1">
      <c r="A298" s="78">
        <v>120</v>
      </c>
      <c r="B298" s="79"/>
      <c r="C298" s="80" t="s">
        <v>176</v>
      </c>
      <c r="D298" s="81">
        <v>19000</v>
      </c>
      <c r="E298" s="80" t="s">
        <v>528</v>
      </c>
    </row>
    <row r="299" spans="1:5" hidden="1">
      <c r="A299" s="78">
        <v>121</v>
      </c>
      <c r="B299" s="79"/>
      <c r="C299" s="80" t="s">
        <v>176</v>
      </c>
      <c r="D299" s="81">
        <v>150000</v>
      </c>
      <c r="E299" s="80" t="s">
        <v>529</v>
      </c>
    </row>
    <row r="300" spans="1:5" ht="22.5" hidden="1">
      <c r="A300" s="78">
        <v>122</v>
      </c>
      <c r="B300" s="79"/>
      <c r="C300" s="80" t="s">
        <v>170</v>
      </c>
      <c r="D300" s="81">
        <v>15000</v>
      </c>
      <c r="E300" s="80" t="s">
        <v>530</v>
      </c>
    </row>
    <row r="301" spans="1:5" ht="22.5" hidden="1">
      <c r="A301" s="78">
        <v>123</v>
      </c>
      <c r="B301" s="79"/>
      <c r="C301" s="80" t="s">
        <v>170</v>
      </c>
      <c r="D301" s="81">
        <v>10000</v>
      </c>
      <c r="E301" s="80" t="s">
        <v>531</v>
      </c>
    </row>
    <row r="302" spans="1:5" ht="22.5" hidden="1">
      <c r="A302" s="78">
        <v>124</v>
      </c>
      <c r="B302" s="78"/>
      <c r="C302" s="80" t="s">
        <v>170</v>
      </c>
      <c r="D302" s="81">
        <v>10000</v>
      </c>
      <c r="E302" s="80" t="s">
        <v>532</v>
      </c>
    </row>
    <row r="303" spans="1:5" hidden="1">
      <c r="A303" s="78">
        <v>125</v>
      </c>
      <c r="B303" s="82" t="s">
        <v>533</v>
      </c>
      <c r="C303" s="80" t="s">
        <v>30</v>
      </c>
      <c r="D303" s="81">
        <v>49450</v>
      </c>
      <c r="E303" s="80" t="s">
        <v>534</v>
      </c>
    </row>
    <row r="304" spans="1:5" hidden="1">
      <c r="A304" s="78">
        <v>126</v>
      </c>
      <c r="B304" s="79"/>
      <c r="C304" s="80" t="s">
        <v>30</v>
      </c>
      <c r="D304" s="81">
        <v>30000</v>
      </c>
      <c r="E304" s="80" t="s">
        <v>535</v>
      </c>
    </row>
    <row r="305" spans="1:5" hidden="1">
      <c r="A305" s="78">
        <v>127</v>
      </c>
      <c r="B305" s="79"/>
      <c r="C305" s="80" t="s">
        <v>30</v>
      </c>
      <c r="D305" s="81">
        <v>33500</v>
      </c>
      <c r="E305" s="80" t="s">
        <v>536</v>
      </c>
    </row>
    <row r="306" spans="1:5" hidden="1">
      <c r="A306" s="78">
        <v>128</v>
      </c>
      <c r="B306" s="79"/>
      <c r="C306" s="80" t="s">
        <v>537</v>
      </c>
      <c r="D306" s="81">
        <v>120000</v>
      </c>
      <c r="E306" s="80" t="s">
        <v>538</v>
      </c>
    </row>
    <row r="307" spans="1:5" hidden="1">
      <c r="A307" s="78">
        <v>129</v>
      </c>
      <c r="B307" s="78"/>
      <c r="C307" s="80" t="s">
        <v>32</v>
      </c>
      <c r="D307" s="81">
        <v>10000</v>
      </c>
      <c r="E307" s="80" t="s">
        <v>539</v>
      </c>
    </row>
    <row r="308" spans="1:5" ht="22.5" hidden="1">
      <c r="A308" s="78">
        <v>130</v>
      </c>
      <c r="B308" s="82" t="s">
        <v>540</v>
      </c>
      <c r="C308" s="80" t="s">
        <v>43</v>
      </c>
      <c r="D308" s="81">
        <v>18000</v>
      </c>
      <c r="E308" s="80" t="s">
        <v>541</v>
      </c>
    </row>
    <row r="309" spans="1:5" ht="22.5" hidden="1">
      <c r="A309" s="78">
        <v>131</v>
      </c>
      <c r="B309" s="79"/>
      <c r="C309" s="80" t="s">
        <v>43</v>
      </c>
      <c r="D309" s="81">
        <v>4400</v>
      </c>
      <c r="E309" s="80" t="s">
        <v>319</v>
      </c>
    </row>
    <row r="310" spans="1:5" ht="22.5" hidden="1">
      <c r="A310" s="78">
        <v>132</v>
      </c>
      <c r="B310" s="79"/>
      <c r="C310" s="80" t="s">
        <v>43</v>
      </c>
      <c r="D310" s="81">
        <v>13850</v>
      </c>
      <c r="E310" s="80" t="s">
        <v>542</v>
      </c>
    </row>
    <row r="311" spans="1:5" ht="22.5" hidden="1">
      <c r="A311" s="78">
        <v>133</v>
      </c>
      <c r="B311" s="79"/>
      <c r="C311" s="80" t="s">
        <v>43</v>
      </c>
      <c r="D311" s="81">
        <v>50000</v>
      </c>
      <c r="E311" s="80" t="s">
        <v>543</v>
      </c>
    </row>
    <row r="312" spans="1:5" ht="22.5" hidden="1">
      <c r="A312" s="78">
        <v>134</v>
      </c>
      <c r="B312" s="79"/>
      <c r="C312" s="80" t="s">
        <v>43</v>
      </c>
      <c r="D312" s="81">
        <v>7500</v>
      </c>
      <c r="E312" s="80" t="s">
        <v>318</v>
      </c>
    </row>
    <row r="313" spans="1:5" ht="22.5" hidden="1">
      <c r="A313" s="78">
        <v>135</v>
      </c>
      <c r="B313" s="78"/>
      <c r="C313" s="80" t="s">
        <v>43</v>
      </c>
      <c r="D313" s="81">
        <v>15700</v>
      </c>
      <c r="E313" s="80" t="s">
        <v>318</v>
      </c>
    </row>
    <row r="314" spans="1:5" ht="22.5" hidden="1">
      <c r="A314" s="78">
        <v>136</v>
      </c>
      <c r="B314" s="82" t="s">
        <v>544</v>
      </c>
      <c r="C314" s="80" t="s">
        <v>43</v>
      </c>
      <c r="D314" s="81">
        <v>10400</v>
      </c>
      <c r="E314" s="80" t="s">
        <v>545</v>
      </c>
    </row>
    <row r="315" spans="1:5" ht="22.5" hidden="1">
      <c r="A315" s="78">
        <v>137</v>
      </c>
      <c r="B315" s="78"/>
      <c r="C315" s="80" t="s">
        <v>43</v>
      </c>
      <c r="D315" s="81">
        <v>56000</v>
      </c>
      <c r="E315" s="80" t="s">
        <v>546</v>
      </c>
    </row>
    <row r="316" spans="1:5" hidden="1">
      <c r="A316" s="78">
        <v>138</v>
      </c>
      <c r="B316" s="82" t="s">
        <v>547</v>
      </c>
      <c r="C316" s="80" t="s">
        <v>32</v>
      </c>
      <c r="D316" s="81">
        <v>16000</v>
      </c>
      <c r="E316" s="80" t="s">
        <v>548</v>
      </c>
    </row>
    <row r="317" spans="1:5" hidden="1">
      <c r="A317" s="78">
        <v>139</v>
      </c>
      <c r="B317" s="79"/>
      <c r="C317" s="80" t="s">
        <v>32</v>
      </c>
      <c r="D317" s="81">
        <v>54000</v>
      </c>
      <c r="E317" s="80" t="s">
        <v>549</v>
      </c>
    </row>
    <row r="318" spans="1:5" hidden="1">
      <c r="A318" s="78">
        <v>140</v>
      </c>
      <c r="B318" s="79"/>
      <c r="C318" s="80" t="s">
        <v>32</v>
      </c>
      <c r="D318" s="81">
        <v>16470</v>
      </c>
      <c r="E318" s="80" t="s">
        <v>550</v>
      </c>
    </row>
    <row r="319" spans="1:5" hidden="1">
      <c r="A319" s="78">
        <v>141</v>
      </c>
      <c r="B319" s="78"/>
      <c r="C319" s="80" t="s">
        <v>32</v>
      </c>
      <c r="D319" s="81">
        <v>17000</v>
      </c>
      <c r="E319" s="80" t="s">
        <v>548</v>
      </c>
    </row>
    <row r="320" spans="1:5" ht="22.5" hidden="1">
      <c r="A320" s="78">
        <v>142</v>
      </c>
      <c r="B320" s="82" t="s">
        <v>551</v>
      </c>
      <c r="C320" s="80" t="s">
        <v>43</v>
      </c>
      <c r="D320" s="81">
        <v>17500</v>
      </c>
      <c r="E320" s="80" t="s">
        <v>318</v>
      </c>
    </row>
    <row r="321" spans="1:6" ht="22.5" hidden="1">
      <c r="A321" s="78">
        <v>143</v>
      </c>
      <c r="B321" s="79"/>
      <c r="C321" s="80" t="s">
        <v>43</v>
      </c>
      <c r="D321" s="81">
        <v>2100000</v>
      </c>
      <c r="E321" s="80" t="s">
        <v>552</v>
      </c>
    </row>
    <row r="322" spans="1:6" ht="22.5" hidden="1">
      <c r="A322" s="78">
        <v>144</v>
      </c>
      <c r="B322" s="79"/>
      <c r="C322" s="80" t="s">
        <v>43</v>
      </c>
      <c r="D322" s="81">
        <v>8600</v>
      </c>
      <c r="E322" s="80" t="s">
        <v>319</v>
      </c>
    </row>
    <row r="323" spans="1:6" ht="22.5" hidden="1">
      <c r="A323" s="78">
        <v>145</v>
      </c>
      <c r="B323" s="79"/>
      <c r="C323" s="80" t="s">
        <v>43</v>
      </c>
      <c r="D323" s="81">
        <v>61000</v>
      </c>
      <c r="E323" s="80" t="s">
        <v>320</v>
      </c>
    </row>
    <row r="324" spans="1:6" ht="22.5" hidden="1">
      <c r="A324" s="78">
        <v>146</v>
      </c>
      <c r="B324" s="79"/>
      <c r="C324" s="80" t="s">
        <v>43</v>
      </c>
      <c r="D324" s="81">
        <v>35000</v>
      </c>
      <c r="E324" s="80" t="s">
        <v>553</v>
      </c>
    </row>
    <row r="325" spans="1:6" hidden="1">
      <c r="A325" s="78">
        <v>147</v>
      </c>
      <c r="B325" s="78"/>
      <c r="C325" s="80" t="s">
        <v>30</v>
      </c>
      <c r="D325" s="81">
        <v>50000</v>
      </c>
      <c r="E325" s="80" t="s">
        <v>554</v>
      </c>
    </row>
    <row r="326" spans="1:6" ht="22.5" hidden="1">
      <c r="A326" s="78">
        <v>148</v>
      </c>
      <c r="B326" s="83" t="s">
        <v>555</v>
      </c>
      <c r="C326" s="80" t="s">
        <v>43</v>
      </c>
      <c r="D326" s="81">
        <v>25900</v>
      </c>
      <c r="E326" s="80" t="s">
        <v>318</v>
      </c>
    </row>
    <row r="327" spans="1:6" ht="22.5" hidden="1">
      <c r="A327" s="78">
        <v>149</v>
      </c>
      <c r="B327" s="82" t="s">
        <v>556</v>
      </c>
      <c r="C327" s="80" t="s">
        <v>43</v>
      </c>
      <c r="D327" s="81">
        <v>90000</v>
      </c>
      <c r="E327" s="80" t="s">
        <v>557</v>
      </c>
    </row>
    <row r="328" spans="1:6" ht="22.5" hidden="1">
      <c r="A328" s="78">
        <v>150</v>
      </c>
      <c r="B328" s="79"/>
      <c r="C328" s="80" t="s">
        <v>43</v>
      </c>
      <c r="D328" s="81">
        <v>150000</v>
      </c>
      <c r="E328" s="80" t="s">
        <v>558</v>
      </c>
    </row>
    <row r="329" spans="1:6" ht="22.5" hidden="1">
      <c r="A329" s="78">
        <v>151</v>
      </c>
      <c r="B329" s="78"/>
      <c r="C329" s="80" t="s">
        <v>49</v>
      </c>
      <c r="D329" s="81">
        <v>638780</v>
      </c>
      <c r="E329" s="80" t="s">
        <v>559</v>
      </c>
    </row>
    <row r="330" spans="1:6" ht="22.5">
      <c r="A330" s="78">
        <v>152</v>
      </c>
      <c r="B330" s="83" t="s">
        <v>304</v>
      </c>
      <c r="C330" s="80" t="s">
        <v>43</v>
      </c>
      <c r="D330" s="81">
        <v>35000</v>
      </c>
      <c r="E330" s="80" t="s">
        <v>305</v>
      </c>
      <c r="F330" s="9">
        <v>1</v>
      </c>
    </row>
    <row r="331" spans="1:6" ht="22.5">
      <c r="A331" s="78">
        <v>153</v>
      </c>
      <c r="B331" s="82" t="s">
        <v>306</v>
      </c>
      <c r="C331" s="80" t="s">
        <v>156</v>
      </c>
      <c r="D331" s="81">
        <v>166350</v>
      </c>
      <c r="E331" s="80" t="s">
        <v>307</v>
      </c>
      <c r="F331" s="9">
        <v>1</v>
      </c>
    </row>
    <row r="332" spans="1:6" ht="22.5">
      <c r="A332" s="78">
        <v>154</v>
      </c>
      <c r="B332" s="82" t="s">
        <v>306</v>
      </c>
      <c r="C332" s="80" t="s">
        <v>170</v>
      </c>
      <c r="D332" s="81">
        <v>63510</v>
      </c>
      <c r="E332" s="80" t="s">
        <v>308</v>
      </c>
      <c r="F332" s="9">
        <v>1</v>
      </c>
    </row>
    <row r="333" spans="1:6" ht="22.5">
      <c r="A333" s="78">
        <v>155</v>
      </c>
      <c r="B333" s="82" t="s">
        <v>309</v>
      </c>
      <c r="C333" s="80" t="s">
        <v>173</v>
      </c>
      <c r="D333" s="81">
        <v>150000</v>
      </c>
      <c r="E333" s="80" t="s">
        <v>311</v>
      </c>
      <c r="F333" s="9">
        <v>2</v>
      </c>
    </row>
    <row r="334" spans="1:6" ht="22.5">
      <c r="A334" s="78">
        <v>156</v>
      </c>
      <c r="B334" s="82" t="s">
        <v>309</v>
      </c>
      <c r="C334" s="80" t="s">
        <v>170</v>
      </c>
      <c r="D334" s="81">
        <v>46240</v>
      </c>
      <c r="E334" s="80" t="s">
        <v>310</v>
      </c>
      <c r="F334" s="9">
        <v>1</v>
      </c>
    </row>
    <row r="335" spans="1:6" ht="22.5">
      <c r="A335" s="78">
        <v>157</v>
      </c>
      <c r="B335" s="82" t="s">
        <v>312</v>
      </c>
      <c r="C335" s="80" t="s">
        <v>170</v>
      </c>
      <c r="D335" s="81">
        <v>302500</v>
      </c>
      <c r="E335" s="80" t="s">
        <v>313</v>
      </c>
      <c r="F335" s="9">
        <v>1</v>
      </c>
    </row>
    <row r="336" spans="1:6" ht="22.5">
      <c r="A336" s="78">
        <v>158</v>
      </c>
      <c r="B336" s="82" t="s">
        <v>312</v>
      </c>
      <c r="C336" s="80" t="s">
        <v>170</v>
      </c>
      <c r="D336" s="81">
        <v>235000</v>
      </c>
      <c r="E336" s="80" t="s">
        <v>314</v>
      </c>
      <c r="F336" s="9">
        <v>1</v>
      </c>
    </row>
    <row r="337" spans="1:6">
      <c r="A337" s="78">
        <v>159</v>
      </c>
      <c r="B337" s="82" t="s">
        <v>312</v>
      </c>
      <c r="C337" s="80" t="s">
        <v>17</v>
      </c>
      <c r="D337" s="81">
        <v>200000</v>
      </c>
      <c r="E337" s="80" t="s">
        <v>315</v>
      </c>
      <c r="F337" s="9">
        <v>1</v>
      </c>
    </row>
    <row r="338" spans="1:6">
      <c r="A338" s="78">
        <v>160</v>
      </c>
      <c r="B338" s="82" t="s">
        <v>312</v>
      </c>
      <c r="C338" s="80" t="s">
        <v>17</v>
      </c>
      <c r="D338" s="81">
        <v>383000</v>
      </c>
      <c r="E338" s="80" t="s">
        <v>316</v>
      </c>
      <c r="F338" s="9">
        <v>1</v>
      </c>
    </row>
    <row r="339" spans="1:6" ht="22.5">
      <c r="A339" s="78">
        <v>161</v>
      </c>
      <c r="B339" s="82" t="s">
        <v>317</v>
      </c>
      <c r="C339" s="80" t="s">
        <v>43</v>
      </c>
      <c r="D339" s="81">
        <v>17100</v>
      </c>
      <c r="E339" s="80" t="s">
        <v>318</v>
      </c>
      <c r="F339" s="9">
        <v>1</v>
      </c>
    </row>
    <row r="340" spans="1:6" ht="22.5">
      <c r="A340" s="78">
        <v>162</v>
      </c>
      <c r="B340" s="82" t="s">
        <v>317</v>
      </c>
      <c r="C340" s="80" t="s">
        <v>43</v>
      </c>
      <c r="D340" s="81">
        <v>60000</v>
      </c>
      <c r="E340" s="80" t="s">
        <v>320</v>
      </c>
      <c r="F340" s="9">
        <v>1</v>
      </c>
    </row>
    <row r="341" spans="1:6" ht="22.5">
      <c r="A341" s="78">
        <v>163</v>
      </c>
      <c r="B341" s="82" t="s">
        <v>317</v>
      </c>
      <c r="C341" s="80" t="s">
        <v>43</v>
      </c>
      <c r="D341" s="81">
        <v>6600</v>
      </c>
      <c r="E341" s="80" t="s">
        <v>319</v>
      </c>
      <c r="F341" s="9">
        <v>1</v>
      </c>
    </row>
    <row r="342" spans="1:6" ht="22.5">
      <c r="A342" s="78">
        <v>164</v>
      </c>
      <c r="B342" s="82" t="s">
        <v>321</v>
      </c>
      <c r="C342" s="80" t="s">
        <v>170</v>
      </c>
      <c r="D342" s="81">
        <v>270000</v>
      </c>
      <c r="E342" s="80" t="s">
        <v>322</v>
      </c>
      <c r="F342" s="9">
        <v>1</v>
      </c>
    </row>
    <row r="343" spans="1:6" ht="22.5">
      <c r="A343" s="78">
        <v>165</v>
      </c>
      <c r="B343" s="82" t="s">
        <v>321</v>
      </c>
      <c r="C343" s="80" t="s">
        <v>170</v>
      </c>
      <c r="D343" s="81">
        <v>28000</v>
      </c>
      <c r="E343" s="80" t="s">
        <v>325</v>
      </c>
      <c r="F343" s="9">
        <v>1</v>
      </c>
    </row>
    <row r="344" spans="1:6">
      <c r="A344" s="78">
        <v>166</v>
      </c>
      <c r="B344" s="82" t="s">
        <v>321</v>
      </c>
      <c r="C344" s="80" t="s">
        <v>323</v>
      </c>
      <c r="D344" s="81">
        <v>850000</v>
      </c>
      <c r="E344" s="80" t="s">
        <v>324</v>
      </c>
      <c r="F344" s="9">
        <v>2</v>
      </c>
    </row>
    <row r="345" spans="1:6">
      <c r="A345" s="78">
        <v>167</v>
      </c>
      <c r="B345" s="82" t="s">
        <v>326</v>
      </c>
      <c r="C345" s="80" t="s">
        <v>341</v>
      </c>
      <c r="D345" s="81">
        <v>392000</v>
      </c>
      <c r="E345" s="80" t="s">
        <v>342</v>
      </c>
      <c r="F345" s="9">
        <v>2</v>
      </c>
    </row>
    <row r="346" spans="1:6">
      <c r="A346" s="78">
        <v>168</v>
      </c>
      <c r="B346" s="82" t="s">
        <v>326</v>
      </c>
      <c r="C346" s="80" t="s">
        <v>335</v>
      </c>
      <c r="D346" s="81">
        <v>50000</v>
      </c>
      <c r="E346" s="80" t="s">
        <v>338</v>
      </c>
      <c r="F346" s="9">
        <v>2</v>
      </c>
    </row>
    <row r="347" spans="1:6">
      <c r="A347" s="78">
        <v>169</v>
      </c>
      <c r="B347" s="82" t="s">
        <v>326</v>
      </c>
      <c r="C347" s="80" t="s">
        <v>328</v>
      </c>
      <c r="D347" s="81">
        <v>100000</v>
      </c>
      <c r="E347" s="80" t="s">
        <v>329</v>
      </c>
      <c r="F347" s="9">
        <v>2</v>
      </c>
    </row>
    <row r="348" spans="1:6">
      <c r="A348" s="78">
        <v>170</v>
      </c>
      <c r="B348" s="82" t="s">
        <v>326</v>
      </c>
      <c r="C348" s="80" t="s">
        <v>335</v>
      </c>
      <c r="D348" s="81">
        <v>50000</v>
      </c>
      <c r="E348" s="80" t="s">
        <v>337</v>
      </c>
      <c r="F348" s="9">
        <v>2</v>
      </c>
    </row>
    <row r="349" spans="1:6">
      <c r="A349" s="78">
        <v>171</v>
      </c>
      <c r="B349" s="82" t="s">
        <v>326</v>
      </c>
      <c r="C349" s="80" t="s">
        <v>333</v>
      </c>
      <c r="D349" s="81">
        <v>100000</v>
      </c>
      <c r="E349" s="80" t="s">
        <v>344</v>
      </c>
      <c r="F349" s="9">
        <v>2</v>
      </c>
    </row>
    <row r="350" spans="1:6">
      <c r="A350" s="78">
        <v>172</v>
      </c>
      <c r="B350" s="82" t="s">
        <v>326</v>
      </c>
      <c r="C350" s="80" t="s">
        <v>335</v>
      </c>
      <c r="D350" s="81">
        <v>70000</v>
      </c>
      <c r="E350" s="80" t="s">
        <v>336</v>
      </c>
      <c r="F350" s="9">
        <v>2</v>
      </c>
    </row>
    <row r="351" spans="1:6">
      <c r="A351" s="78">
        <v>173</v>
      </c>
      <c r="B351" s="82" t="s">
        <v>326</v>
      </c>
      <c r="C351" s="80" t="s">
        <v>339</v>
      </c>
      <c r="D351" s="81">
        <v>272000</v>
      </c>
      <c r="E351" s="80" t="s">
        <v>340</v>
      </c>
      <c r="F351" s="9">
        <v>2</v>
      </c>
    </row>
    <row r="352" spans="1:6" ht="22.5">
      <c r="A352" s="78">
        <v>174</v>
      </c>
      <c r="B352" s="82" t="s">
        <v>326</v>
      </c>
      <c r="C352" s="80" t="s">
        <v>156</v>
      </c>
      <c r="D352" s="81">
        <v>380000</v>
      </c>
      <c r="E352" s="80" t="s">
        <v>332</v>
      </c>
      <c r="F352" s="9">
        <v>1</v>
      </c>
    </row>
    <row r="353" spans="1:6">
      <c r="A353" s="78">
        <v>175</v>
      </c>
      <c r="B353" s="82" t="s">
        <v>326</v>
      </c>
      <c r="C353" s="80" t="s">
        <v>333</v>
      </c>
      <c r="D353" s="81">
        <v>36000</v>
      </c>
      <c r="E353" s="80" t="s">
        <v>334</v>
      </c>
      <c r="F353" s="9">
        <v>2</v>
      </c>
    </row>
    <row r="354" spans="1:6">
      <c r="A354" s="78">
        <v>176</v>
      </c>
      <c r="B354" s="82" t="s">
        <v>326</v>
      </c>
      <c r="C354" s="80" t="s">
        <v>30</v>
      </c>
      <c r="D354" s="81">
        <v>48170</v>
      </c>
      <c r="E354" s="80" t="s">
        <v>343</v>
      </c>
      <c r="F354" s="9">
        <v>2</v>
      </c>
    </row>
    <row r="355" spans="1:6">
      <c r="A355" s="78">
        <v>177</v>
      </c>
      <c r="B355" s="82" t="s">
        <v>326</v>
      </c>
      <c r="C355" s="80" t="s">
        <v>30</v>
      </c>
      <c r="D355" s="81">
        <v>124600</v>
      </c>
      <c r="E355" s="80" t="s">
        <v>327</v>
      </c>
      <c r="F355" s="9">
        <v>2</v>
      </c>
    </row>
    <row r="356" spans="1:6">
      <c r="A356" s="78">
        <v>178</v>
      </c>
      <c r="B356" s="82" t="s">
        <v>326</v>
      </c>
      <c r="C356" s="80" t="s">
        <v>133</v>
      </c>
      <c r="D356" s="81">
        <v>150000</v>
      </c>
      <c r="E356" s="80" t="s">
        <v>347</v>
      </c>
      <c r="F356" s="9">
        <v>1</v>
      </c>
    </row>
    <row r="357" spans="1:6">
      <c r="A357" s="78">
        <v>179</v>
      </c>
      <c r="B357" s="82" t="s">
        <v>326</v>
      </c>
      <c r="C357" s="80" t="s">
        <v>133</v>
      </c>
      <c r="D357" s="81">
        <v>200000</v>
      </c>
      <c r="E357" s="80" t="s">
        <v>346</v>
      </c>
      <c r="F357" s="9">
        <v>1</v>
      </c>
    </row>
    <row r="358" spans="1:6">
      <c r="A358" s="78">
        <v>180</v>
      </c>
      <c r="B358" s="82" t="s">
        <v>326</v>
      </c>
      <c r="C358" s="80" t="s">
        <v>17</v>
      </c>
      <c r="D358" s="81">
        <v>1570000</v>
      </c>
      <c r="E358" s="80" t="s">
        <v>345</v>
      </c>
      <c r="F358" s="9">
        <v>1</v>
      </c>
    </row>
    <row r="359" spans="1:6" ht="22.5">
      <c r="A359" s="78">
        <v>181</v>
      </c>
      <c r="B359" s="82" t="s">
        <v>326</v>
      </c>
      <c r="C359" s="80" t="s">
        <v>43</v>
      </c>
      <c r="D359" s="81">
        <v>165000</v>
      </c>
      <c r="E359" s="80" t="s">
        <v>331</v>
      </c>
      <c r="F359" s="9">
        <v>1</v>
      </c>
    </row>
    <row r="360" spans="1:6" ht="22.5">
      <c r="A360" s="78">
        <v>182</v>
      </c>
      <c r="B360" s="82" t="s">
        <v>326</v>
      </c>
      <c r="C360" s="80" t="s">
        <v>43</v>
      </c>
      <c r="D360" s="81">
        <v>200000</v>
      </c>
      <c r="E360" s="80" t="s">
        <v>330</v>
      </c>
      <c r="F360" s="9">
        <v>1</v>
      </c>
    </row>
    <row r="361" spans="1:6" ht="22.5">
      <c r="A361" s="78">
        <v>183</v>
      </c>
      <c r="B361" s="82" t="s">
        <v>348</v>
      </c>
      <c r="C361" s="80" t="s">
        <v>170</v>
      </c>
      <c r="D361" s="81">
        <v>97000</v>
      </c>
      <c r="E361" s="80" t="s">
        <v>351</v>
      </c>
      <c r="F361" s="9">
        <v>1</v>
      </c>
    </row>
    <row r="362" spans="1:6">
      <c r="A362" s="78">
        <v>184</v>
      </c>
      <c r="B362" s="82" t="s">
        <v>348</v>
      </c>
      <c r="C362" s="80" t="s">
        <v>349</v>
      </c>
      <c r="D362" s="81">
        <v>96000</v>
      </c>
      <c r="E362" s="80" t="s">
        <v>350</v>
      </c>
      <c r="F362" s="9">
        <v>2</v>
      </c>
    </row>
    <row r="363" spans="1:6" ht="22.5">
      <c r="A363" s="78">
        <v>185</v>
      </c>
      <c r="B363" s="83" t="s">
        <v>352</v>
      </c>
      <c r="C363" s="80" t="s">
        <v>43</v>
      </c>
      <c r="D363" s="81">
        <v>34000</v>
      </c>
      <c r="E363" s="80" t="s">
        <v>353</v>
      </c>
    </row>
    <row r="364" spans="1:6">
      <c r="A364" s="78">
        <v>186</v>
      </c>
      <c r="B364" s="83" t="s">
        <v>354</v>
      </c>
      <c r="C364" s="80" t="s">
        <v>176</v>
      </c>
      <c r="D364" s="81">
        <v>28340</v>
      </c>
      <c r="E364" s="80" t="s">
        <v>355</v>
      </c>
      <c r="F364" s="9">
        <v>1</v>
      </c>
    </row>
    <row r="365" spans="1:6">
      <c r="A365" s="78">
        <v>187</v>
      </c>
      <c r="B365" s="82" t="s">
        <v>356</v>
      </c>
      <c r="C365" s="80" t="s">
        <v>30</v>
      </c>
      <c r="D365" s="81">
        <v>12000</v>
      </c>
      <c r="E365" s="80" t="s">
        <v>362</v>
      </c>
      <c r="F365" s="9">
        <v>2</v>
      </c>
    </row>
    <row r="366" spans="1:6" ht="22.5">
      <c r="A366" s="78">
        <v>188</v>
      </c>
      <c r="B366" s="82" t="s">
        <v>356</v>
      </c>
      <c r="C366" s="80" t="s">
        <v>173</v>
      </c>
      <c r="D366" s="81">
        <v>12000</v>
      </c>
      <c r="E366" s="80" t="s">
        <v>359</v>
      </c>
      <c r="F366" s="9">
        <v>2</v>
      </c>
    </row>
    <row r="367" spans="1:6" ht="22.5">
      <c r="A367" s="78">
        <v>189</v>
      </c>
      <c r="B367" s="82" t="s">
        <v>356</v>
      </c>
      <c r="C367" s="80" t="s">
        <v>173</v>
      </c>
      <c r="D367" s="81">
        <v>15500</v>
      </c>
      <c r="E367" s="80" t="s">
        <v>357</v>
      </c>
      <c r="F367" s="9">
        <v>2</v>
      </c>
    </row>
    <row r="368" spans="1:6" ht="22.5">
      <c r="A368" s="78">
        <v>190</v>
      </c>
      <c r="B368" s="82" t="s">
        <v>356</v>
      </c>
      <c r="C368" s="80" t="s">
        <v>43</v>
      </c>
      <c r="D368" s="81">
        <v>4400</v>
      </c>
      <c r="E368" s="80" t="s">
        <v>319</v>
      </c>
      <c r="F368" s="9">
        <v>1</v>
      </c>
    </row>
    <row r="369" spans="1:6" ht="22.5">
      <c r="A369" s="78">
        <v>191</v>
      </c>
      <c r="B369" s="82" t="s">
        <v>356</v>
      </c>
      <c r="C369" s="80" t="s">
        <v>173</v>
      </c>
      <c r="D369" s="81">
        <v>41200</v>
      </c>
      <c r="E369" s="80" t="s">
        <v>358</v>
      </c>
      <c r="F369" s="9">
        <v>2</v>
      </c>
    </row>
    <row r="370" spans="1:6" ht="22.5">
      <c r="A370" s="78">
        <v>192</v>
      </c>
      <c r="B370" s="82" t="s">
        <v>356</v>
      </c>
      <c r="C370" s="80" t="s">
        <v>173</v>
      </c>
      <c r="D370" s="81">
        <v>49700</v>
      </c>
      <c r="E370" s="80" t="s">
        <v>363</v>
      </c>
      <c r="F370" s="9">
        <v>2</v>
      </c>
    </row>
    <row r="371" spans="1:6" ht="22.5">
      <c r="A371" s="78">
        <v>193</v>
      </c>
      <c r="B371" s="82" t="s">
        <v>356</v>
      </c>
      <c r="C371" s="80" t="s">
        <v>43</v>
      </c>
      <c r="D371" s="81">
        <v>83100</v>
      </c>
      <c r="E371" s="80" t="s">
        <v>360</v>
      </c>
      <c r="F371" s="9">
        <v>1</v>
      </c>
    </row>
    <row r="372" spans="1:6" ht="22.5">
      <c r="A372" s="78">
        <v>194</v>
      </c>
      <c r="B372" s="82" t="s">
        <v>356</v>
      </c>
      <c r="C372" s="80" t="s">
        <v>43</v>
      </c>
      <c r="D372" s="81">
        <v>60000</v>
      </c>
      <c r="E372" s="80" t="s">
        <v>320</v>
      </c>
      <c r="F372" s="9">
        <v>1</v>
      </c>
    </row>
    <row r="373" spans="1:6" ht="22.5">
      <c r="A373" s="78">
        <v>195</v>
      </c>
      <c r="B373" s="82" t="s">
        <v>356</v>
      </c>
      <c r="C373" s="80" t="s">
        <v>43</v>
      </c>
      <c r="D373" s="81">
        <v>12600</v>
      </c>
      <c r="E373" s="80" t="s">
        <v>364</v>
      </c>
      <c r="F373" s="9">
        <v>1</v>
      </c>
    </row>
    <row r="374" spans="1:6" ht="22.5">
      <c r="A374" s="78">
        <v>196</v>
      </c>
      <c r="B374" s="82" t="s">
        <v>356</v>
      </c>
      <c r="C374" s="80" t="s">
        <v>156</v>
      </c>
      <c r="D374" s="81">
        <v>77820</v>
      </c>
      <c r="E374" s="80" t="s">
        <v>367</v>
      </c>
      <c r="F374" s="9">
        <v>1</v>
      </c>
    </row>
    <row r="375" spans="1:6">
      <c r="A375" s="78">
        <v>197</v>
      </c>
      <c r="B375" s="82" t="s">
        <v>356</v>
      </c>
      <c r="C375" s="80" t="s">
        <v>32</v>
      </c>
      <c r="D375" s="81">
        <v>15960</v>
      </c>
      <c r="E375" s="80" t="s">
        <v>365</v>
      </c>
      <c r="F375" s="9">
        <v>2</v>
      </c>
    </row>
    <row r="376" spans="1:6" ht="22.5">
      <c r="A376" s="78">
        <v>198</v>
      </c>
      <c r="B376" s="82" t="s">
        <v>356</v>
      </c>
      <c r="C376" s="80" t="s">
        <v>156</v>
      </c>
      <c r="D376" s="81">
        <v>800000</v>
      </c>
      <c r="E376" s="80" t="s">
        <v>361</v>
      </c>
      <c r="F376" s="9">
        <v>1</v>
      </c>
    </row>
    <row r="377" spans="1:6" ht="22.5">
      <c r="A377" s="78">
        <v>199</v>
      </c>
      <c r="B377" s="82" t="s">
        <v>356</v>
      </c>
      <c r="C377" s="80" t="s">
        <v>156</v>
      </c>
      <c r="D377" s="81">
        <v>380000</v>
      </c>
      <c r="E377" s="80" t="s">
        <v>366</v>
      </c>
      <c r="F377" s="9">
        <v>1</v>
      </c>
    </row>
    <row r="378" spans="1:6">
      <c r="A378" s="78">
        <v>200</v>
      </c>
      <c r="B378" s="82" t="s">
        <v>368</v>
      </c>
      <c r="C378" s="80" t="s">
        <v>373</v>
      </c>
      <c r="D378" s="81">
        <v>3960</v>
      </c>
      <c r="E378" s="80" t="s">
        <v>374</v>
      </c>
      <c r="F378" s="9">
        <v>2</v>
      </c>
    </row>
    <row r="379" spans="1:6" ht="22.5">
      <c r="A379" s="78">
        <v>201</v>
      </c>
      <c r="B379" s="82" t="s">
        <v>368</v>
      </c>
      <c r="C379" s="80" t="s">
        <v>43</v>
      </c>
      <c r="D379" s="81">
        <v>232000</v>
      </c>
      <c r="E379" s="80" t="s">
        <v>331</v>
      </c>
      <c r="F379" s="9">
        <v>1</v>
      </c>
    </row>
    <row r="380" spans="1:6" ht="22.5">
      <c r="A380" s="78">
        <v>202</v>
      </c>
      <c r="B380" s="82" t="s">
        <v>368</v>
      </c>
      <c r="C380" s="80" t="s">
        <v>43</v>
      </c>
      <c r="D380" s="81">
        <v>457600</v>
      </c>
      <c r="E380" s="80" t="s">
        <v>369</v>
      </c>
      <c r="F380" s="9">
        <v>1</v>
      </c>
    </row>
    <row r="381" spans="1:6" ht="22.5">
      <c r="A381" s="78">
        <v>203</v>
      </c>
      <c r="B381" s="82" t="s">
        <v>368</v>
      </c>
      <c r="C381" s="80" t="s">
        <v>43</v>
      </c>
      <c r="D381" s="81">
        <v>15000</v>
      </c>
      <c r="E381" s="80" t="s">
        <v>353</v>
      </c>
      <c r="F381" s="9">
        <v>1</v>
      </c>
    </row>
    <row r="382" spans="1:6">
      <c r="A382" s="78">
        <v>204</v>
      </c>
      <c r="B382" s="82" t="s">
        <v>368</v>
      </c>
      <c r="C382" s="80" t="s">
        <v>68</v>
      </c>
      <c r="D382" s="81">
        <v>26460</v>
      </c>
      <c r="E382" s="80" t="s">
        <v>372</v>
      </c>
      <c r="F382" s="9">
        <v>2</v>
      </c>
    </row>
    <row r="383" spans="1:6">
      <c r="A383" s="78">
        <v>205</v>
      </c>
      <c r="B383" s="82" t="s">
        <v>368</v>
      </c>
      <c r="C383" s="80" t="s">
        <v>30</v>
      </c>
      <c r="D383" s="81">
        <v>50000</v>
      </c>
      <c r="E383" s="80" t="s">
        <v>371</v>
      </c>
      <c r="F383" s="9">
        <v>2</v>
      </c>
    </row>
    <row r="384" spans="1:6" ht="22.5">
      <c r="A384" s="78">
        <v>206</v>
      </c>
      <c r="B384" s="82" t="s">
        <v>368</v>
      </c>
      <c r="C384" s="80" t="s">
        <v>43</v>
      </c>
      <c r="D384" s="81">
        <v>2100000</v>
      </c>
      <c r="E384" s="80" t="s">
        <v>370</v>
      </c>
      <c r="F384" s="9">
        <v>1</v>
      </c>
    </row>
    <row r="385" spans="1:6">
      <c r="A385" s="78">
        <v>207</v>
      </c>
      <c r="B385" s="82" t="s">
        <v>375</v>
      </c>
      <c r="C385" s="80" t="s">
        <v>32</v>
      </c>
      <c r="D385" s="81">
        <v>31000</v>
      </c>
      <c r="E385" s="80" t="s">
        <v>376</v>
      </c>
      <c r="F385" s="9">
        <v>2</v>
      </c>
    </row>
    <row r="386" spans="1:6" ht="22.5">
      <c r="A386" s="78">
        <v>208</v>
      </c>
      <c r="B386" s="82" t="s">
        <v>375</v>
      </c>
      <c r="C386" s="80" t="s">
        <v>43</v>
      </c>
      <c r="D386" s="81">
        <v>100000</v>
      </c>
      <c r="E386" s="80" t="s">
        <v>377</v>
      </c>
      <c r="F386" s="9">
        <v>1</v>
      </c>
    </row>
    <row r="387" spans="1:6">
      <c r="A387" s="78">
        <v>209</v>
      </c>
      <c r="B387" s="82" t="s">
        <v>378</v>
      </c>
      <c r="C387" s="80" t="s">
        <v>380</v>
      </c>
      <c r="D387" s="81">
        <v>100000</v>
      </c>
      <c r="E387" s="80" t="s">
        <v>381</v>
      </c>
      <c r="F387" s="9">
        <v>2</v>
      </c>
    </row>
    <row r="388" spans="1:6" ht="22.5">
      <c r="A388" s="78">
        <v>210</v>
      </c>
      <c r="B388" s="82" t="s">
        <v>378</v>
      </c>
      <c r="C388" s="80" t="s">
        <v>43</v>
      </c>
      <c r="D388" s="81">
        <v>13000</v>
      </c>
      <c r="E388" s="80" t="s">
        <v>382</v>
      </c>
      <c r="F388" s="9">
        <v>1</v>
      </c>
    </row>
    <row r="389" spans="1:6" ht="22.5">
      <c r="A389" s="78">
        <v>211</v>
      </c>
      <c r="B389" s="82" t="s">
        <v>378</v>
      </c>
      <c r="C389" s="80" t="s">
        <v>43</v>
      </c>
      <c r="D389" s="81">
        <v>30000</v>
      </c>
      <c r="E389" s="80" t="s">
        <v>379</v>
      </c>
      <c r="F389" s="9">
        <v>1</v>
      </c>
    </row>
    <row r="390" spans="1:6" ht="22.5">
      <c r="A390" s="78">
        <v>212</v>
      </c>
      <c r="B390" s="83" t="s">
        <v>383</v>
      </c>
      <c r="C390" s="80" t="s">
        <v>43</v>
      </c>
      <c r="D390" s="81">
        <v>19000</v>
      </c>
      <c r="E390" s="80" t="s">
        <v>384</v>
      </c>
      <c r="F390" s="9">
        <v>1</v>
      </c>
    </row>
    <row r="391" spans="1:6">
      <c r="A391" s="78">
        <v>213</v>
      </c>
      <c r="B391" s="82" t="s">
        <v>385</v>
      </c>
      <c r="C391" s="80" t="s">
        <v>144</v>
      </c>
      <c r="D391" s="81">
        <v>411830</v>
      </c>
      <c r="E391" s="80" t="s">
        <v>388</v>
      </c>
      <c r="F391" s="9">
        <v>2</v>
      </c>
    </row>
    <row r="392" spans="1:6" ht="22.5">
      <c r="A392" s="78">
        <v>214</v>
      </c>
      <c r="B392" s="82" t="s">
        <v>385</v>
      </c>
      <c r="C392" s="80" t="s">
        <v>170</v>
      </c>
      <c r="D392" s="81">
        <v>700000</v>
      </c>
      <c r="E392" s="80" t="s">
        <v>386</v>
      </c>
      <c r="F392" s="9">
        <v>1</v>
      </c>
    </row>
    <row r="393" spans="1:6" ht="22.5">
      <c r="A393" s="78">
        <v>215</v>
      </c>
      <c r="B393" s="82" t="s">
        <v>385</v>
      </c>
      <c r="C393" s="80" t="s">
        <v>49</v>
      </c>
      <c r="D393" s="81">
        <v>571070</v>
      </c>
      <c r="E393" s="80" t="s">
        <v>387</v>
      </c>
      <c r="F393" s="9">
        <v>1</v>
      </c>
    </row>
  </sheetData>
  <autoFilter ref="A1:F393">
    <filterColumn colId="1">
      <filters>
        <filter val="2012-08-01"/>
        <filter val="2012-08-02"/>
        <filter val="2012-08-03"/>
        <filter val="2012-08-06"/>
        <filter val="2012-08-08"/>
        <filter val="2012-08-09"/>
        <filter val="2012-08-13"/>
        <filter val="2012-08-16"/>
        <filter val="2012-08-17"/>
        <filter val="2012-08-20"/>
        <filter val="2012-08-22"/>
        <filter val="2012-08-24"/>
        <filter val="2012-08-28"/>
        <filter val="2012-08-29"/>
        <filter val="2012-08-30"/>
        <filter val="2012-08-31"/>
      </filters>
    </filterColumn>
  </autoFilter>
  <phoneticPr fontId="4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workbookViewId="0"/>
  </sheetViews>
  <sheetFormatPr defaultRowHeight="16.5"/>
  <cols>
    <col min="1" max="1" width="9" style="6"/>
    <col min="2" max="2" width="35.875" bestFit="1" customWidth="1"/>
    <col min="3" max="3" width="16.125" style="50" bestFit="1" customWidth="1"/>
    <col min="4" max="4" width="19.875" customWidth="1"/>
    <col min="5" max="5" width="25.25" style="29" customWidth="1"/>
    <col min="6" max="6" width="14" customWidth="1"/>
    <col min="7" max="7" width="32.875" customWidth="1"/>
    <col min="8" max="8" width="21.75" customWidth="1"/>
    <col min="9" max="9" width="15.375" customWidth="1"/>
  </cols>
  <sheetData>
    <row r="1" spans="2:6" s="6" customFormat="1">
      <c r="C1" s="50"/>
      <c r="E1" s="29"/>
    </row>
    <row r="2" spans="2:6">
      <c r="B2" s="182" t="s">
        <v>280</v>
      </c>
      <c r="C2" s="64" t="s">
        <v>264</v>
      </c>
      <c r="D2" s="51"/>
      <c r="E2" s="52">
        <v>11122300</v>
      </c>
    </row>
    <row r="3" spans="2:6">
      <c r="B3" s="183"/>
      <c r="C3" s="64" t="s">
        <v>265</v>
      </c>
      <c r="D3" s="51"/>
      <c r="E3" s="52">
        <v>2933000</v>
      </c>
    </row>
    <row r="4" spans="2:6" ht="17.25">
      <c r="B4" s="184"/>
      <c r="C4" s="64"/>
      <c r="D4" s="57" t="s">
        <v>278</v>
      </c>
      <c r="E4" s="58">
        <f>SUM(E2:E3)</f>
        <v>14055300</v>
      </c>
    </row>
    <row r="5" spans="2:6">
      <c r="B5" s="182" t="s">
        <v>281</v>
      </c>
      <c r="C5" s="185" t="s">
        <v>266</v>
      </c>
      <c r="D5" s="49" t="s">
        <v>267</v>
      </c>
      <c r="E5" s="52">
        <v>3010000</v>
      </c>
    </row>
    <row r="6" spans="2:6">
      <c r="B6" s="183"/>
      <c r="C6" s="186"/>
      <c r="D6" s="49" t="s">
        <v>268</v>
      </c>
      <c r="E6" s="52">
        <v>29022253</v>
      </c>
    </row>
    <row r="7" spans="2:6">
      <c r="B7" s="183"/>
      <c r="C7" s="186"/>
      <c r="D7" s="49" t="s">
        <v>269</v>
      </c>
      <c r="E7" s="52">
        <v>3402000</v>
      </c>
    </row>
    <row r="8" spans="2:6" s="6" customFormat="1">
      <c r="B8" s="183"/>
      <c r="C8" s="187"/>
      <c r="D8" s="49" t="s">
        <v>273</v>
      </c>
      <c r="E8" s="52">
        <v>5035</v>
      </c>
    </row>
    <row r="9" spans="2:6" ht="17.25">
      <c r="B9" s="183"/>
      <c r="C9" s="64"/>
      <c r="D9" s="59" t="s">
        <v>279</v>
      </c>
      <c r="E9" s="60">
        <f>SUM(E5:E8)</f>
        <v>35439288</v>
      </c>
    </row>
    <row r="10" spans="2:6" ht="33" customHeight="1">
      <c r="B10" s="183"/>
      <c r="C10" s="188" t="s">
        <v>277</v>
      </c>
      <c r="D10" s="49" t="s">
        <v>270</v>
      </c>
      <c r="E10" s="52">
        <v>4300000</v>
      </c>
    </row>
    <row r="11" spans="2:6">
      <c r="B11" s="183"/>
      <c r="C11" s="189"/>
      <c r="D11" s="49" t="s">
        <v>271</v>
      </c>
      <c r="E11" s="52">
        <v>1300000</v>
      </c>
      <c r="F11" s="61"/>
    </row>
    <row r="12" spans="2:6">
      <c r="B12" s="183"/>
      <c r="C12" s="189"/>
      <c r="D12" s="49" t="s">
        <v>272</v>
      </c>
      <c r="E12" s="52">
        <v>39500000</v>
      </c>
    </row>
    <row r="13" spans="2:6" s="6" customFormat="1">
      <c r="B13" s="183"/>
      <c r="C13" s="189"/>
      <c r="D13" s="49" t="s">
        <v>274</v>
      </c>
      <c r="E13" s="52">
        <v>2500000</v>
      </c>
    </row>
    <row r="14" spans="2:6">
      <c r="B14" s="183"/>
      <c r="C14" s="190"/>
      <c r="D14" s="49" t="s">
        <v>273</v>
      </c>
      <c r="E14" s="52">
        <v>8773</v>
      </c>
    </row>
    <row r="15" spans="2:6" s="6" customFormat="1">
      <c r="B15" s="183"/>
      <c r="C15" s="64"/>
      <c r="D15" s="53" t="s">
        <v>275</v>
      </c>
      <c r="E15" s="54">
        <v>30000</v>
      </c>
    </row>
    <row r="16" spans="2:6" ht="17.25">
      <c r="B16" s="183"/>
      <c r="C16" s="64"/>
      <c r="D16" s="59" t="s">
        <v>279</v>
      </c>
      <c r="E16" s="58">
        <f>SUM(E10:E15)</f>
        <v>47638773</v>
      </c>
    </row>
    <row r="17" spans="2:8" s="6" customFormat="1" ht="17.25">
      <c r="B17" s="62" t="s">
        <v>282</v>
      </c>
      <c r="C17" s="65"/>
      <c r="D17" s="56"/>
      <c r="E17" s="55">
        <v>1476562</v>
      </c>
    </row>
    <row r="18" spans="2:8" s="6" customFormat="1" ht="17.25">
      <c r="B18" s="63"/>
      <c r="C18" s="65"/>
      <c r="D18" s="59" t="s">
        <v>279</v>
      </c>
      <c r="E18" s="58">
        <v>1476562</v>
      </c>
    </row>
    <row r="19" spans="2:8">
      <c r="B19" s="182" t="s">
        <v>283</v>
      </c>
      <c r="C19" s="185"/>
      <c r="D19" s="49" t="s">
        <v>276</v>
      </c>
      <c r="E19" s="52">
        <v>11348819</v>
      </c>
    </row>
    <row r="20" spans="2:8" s="6" customFormat="1">
      <c r="B20" s="183"/>
      <c r="C20" s="186"/>
      <c r="D20" s="53" t="s">
        <v>275</v>
      </c>
      <c r="E20" s="54">
        <v>-20000</v>
      </c>
    </row>
    <row r="21" spans="2:8" ht="17.25">
      <c r="B21" s="184"/>
      <c r="C21" s="187"/>
      <c r="D21" s="59" t="s">
        <v>279</v>
      </c>
      <c r="E21" s="58">
        <f>SUM(E19:E20)</f>
        <v>11328819</v>
      </c>
    </row>
    <row r="28" spans="2:8">
      <c r="B28" s="181" t="s">
        <v>284</v>
      </c>
      <c r="C28" s="181"/>
      <c r="E28" s="191" t="s">
        <v>591</v>
      </c>
      <c r="F28" s="191"/>
      <c r="G28" s="180" t="s">
        <v>592</v>
      </c>
      <c r="H28" s="180"/>
    </row>
    <row r="29" spans="2:8">
      <c r="B29" s="72" t="s">
        <v>285</v>
      </c>
      <c r="C29" s="73" t="s">
        <v>286</v>
      </c>
      <c r="E29" s="90" t="s">
        <v>593</v>
      </c>
      <c r="F29" s="91" t="s">
        <v>594</v>
      </c>
      <c r="G29" s="91" t="s">
        <v>593</v>
      </c>
      <c r="H29" s="91" t="s">
        <v>594</v>
      </c>
    </row>
    <row r="30" spans="2:8">
      <c r="B30" s="69" t="s">
        <v>287</v>
      </c>
      <c r="C30" s="70">
        <v>153998444</v>
      </c>
      <c r="E30" s="88" t="s">
        <v>590</v>
      </c>
      <c r="F30" s="89"/>
      <c r="G30" s="89" t="s">
        <v>590</v>
      </c>
      <c r="H30" s="89"/>
    </row>
    <row r="31" spans="2:8">
      <c r="B31" s="49" t="s">
        <v>288</v>
      </c>
      <c r="C31" s="52">
        <v>5024317</v>
      </c>
      <c r="E31" s="85" t="s">
        <v>560</v>
      </c>
      <c r="F31" s="49">
        <v>5024317</v>
      </c>
      <c r="G31" s="49" t="s">
        <v>574</v>
      </c>
      <c r="H31" s="49">
        <v>6494000</v>
      </c>
    </row>
    <row r="32" spans="2:8">
      <c r="B32" s="49" t="s">
        <v>289</v>
      </c>
      <c r="C32" s="52">
        <v>17501922</v>
      </c>
      <c r="E32" s="85" t="s">
        <v>561</v>
      </c>
      <c r="F32" s="49">
        <v>17501922</v>
      </c>
      <c r="G32" s="49" t="s">
        <v>586</v>
      </c>
      <c r="H32" s="49">
        <v>1050000</v>
      </c>
    </row>
    <row r="33" spans="2:8">
      <c r="B33" s="49" t="s">
        <v>290</v>
      </c>
      <c r="C33" s="52">
        <v>16265659</v>
      </c>
      <c r="E33" s="85" t="s">
        <v>562</v>
      </c>
      <c r="F33" s="49">
        <v>16265659</v>
      </c>
      <c r="G33" s="49" t="s">
        <v>589</v>
      </c>
      <c r="H33" s="49">
        <v>2364250</v>
      </c>
    </row>
    <row r="34" spans="2:8">
      <c r="B34" s="49" t="s">
        <v>291</v>
      </c>
      <c r="C34" s="52">
        <v>5297804</v>
      </c>
      <c r="E34" s="85" t="s">
        <v>563</v>
      </c>
      <c r="F34" s="49">
        <v>5297804</v>
      </c>
      <c r="G34" s="49"/>
      <c r="H34" s="49"/>
    </row>
    <row r="35" spans="2:8" s="6" customFormat="1">
      <c r="B35" s="67" t="s">
        <v>299</v>
      </c>
      <c r="C35" s="68">
        <f>SUM(C31:C34)</f>
        <v>44089702</v>
      </c>
      <c r="E35" s="85" t="s">
        <v>564</v>
      </c>
      <c r="F35" s="49">
        <v>4710000</v>
      </c>
      <c r="G35" s="49" t="s">
        <v>575</v>
      </c>
      <c r="H35" s="49">
        <v>2294770</v>
      </c>
    </row>
    <row r="36" spans="2:8" s="6" customFormat="1">
      <c r="B36" s="56" t="s">
        <v>302</v>
      </c>
      <c r="C36" s="71">
        <v>11122300</v>
      </c>
      <c r="E36" s="85" t="s">
        <v>565</v>
      </c>
      <c r="F36" s="49">
        <v>1211000</v>
      </c>
      <c r="G36" s="49" t="s">
        <v>576</v>
      </c>
      <c r="H36" s="49">
        <v>9459410</v>
      </c>
    </row>
    <row r="37" spans="2:8" s="6" customFormat="1">
      <c r="B37" s="56" t="s">
        <v>303</v>
      </c>
      <c r="C37" s="71">
        <v>2933000</v>
      </c>
      <c r="E37" s="85" t="s">
        <v>566</v>
      </c>
      <c r="F37" s="49"/>
      <c r="G37" s="49" t="s">
        <v>577</v>
      </c>
      <c r="H37" s="49"/>
    </row>
    <row r="38" spans="2:8" s="6" customFormat="1">
      <c r="B38" s="67" t="s">
        <v>299</v>
      </c>
      <c r="C38" s="68">
        <v>14025300</v>
      </c>
      <c r="E38" s="85" t="s">
        <v>567</v>
      </c>
      <c r="F38" s="49">
        <v>2040000</v>
      </c>
      <c r="G38" s="49" t="s">
        <v>578</v>
      </c>
      <c r="H38" s="49">
        <v>1771970</v>
      </c>
    </row>
    <row r="39" spans="2:8">
      <c r="B39" s="56" t="s">
        <v>301</v>
      </c>
      <c r="C39" s="71">
        <v>3407035</v>
      </c>
      <c r="E39" s="85" t="s">
        <v>568</v>
      </c>
      <c r="F39" s="49"/>
      <c r="G39" s="49" t="s">
        <v>579</v>
      </c>
      <c r="H39" s="49">
        <v>2000000</v>
      </c>
    </row>
    <row r="40" spans="2:8">
      <c r="B40" s="56" t="s">
        <v>292</v>
      </c>
      <c r="C40" s="71">
        <v>3010000</v>
      </c>
      <c r="E40" s="85" t="s">
        <v>588</v>
      </c>
      <c r="F40" s="49">
        <v>3598000</v>
      </c>
      <c r="G40" s="49" t="s">
        <v>580</v>
      </c>
      <c r="H40" s="49">
        <v>15000000</v>
      </c>
    </row>
    <row r="41" spans="2:8">
      <c r="B41" s="56" t="s">
        <v>298</v>
      </c>
      <c r="C41" s="71">
        <v>29022253</v>
      </c>
      <c r="E41" s="85" t="s">
        <v>569</v>
      </c>
      <c r="F41" s="49"/>
      <c r="G41" s="86" t="s">
        <v>355</v>
      </c>
      <c r="H41" s="87">
        <v>28340</v>
      </c>
    </row>
    <row r="42" spans="2:8" s="6" customFormat="1">
      <c r="B42" s="67" t="s">
        <v>299</v>
      </c>
      <c r="C42" s="68">
        <f>SUM(C39:C41)</f>
        <v>35439288</v>
      </c>
      <c r="E42" s="85"/>
      <c r="F42" s="49"/>
      <c r="G42" s="49"/>
      <c r="H42" s="49"/>
    </row>
    <row r="43" spans="2:8">
      <c r="B43" s="49" t="s">
        <v>293</v>
      </c>
      <c r="C43" s="52">
        <v>4300000</v>
      </c>
      <c r="E43" s="85" t="s">
        <v>570</v>
      </c>
      <c r="F43" s="49"/>
      <c r="G43" s="49" t="s">
        <v>581</v>
      </c>
      <c r="H43" s="49">
        <v>5508680</v>
      </c>
    </row>
    <row r="44" spans="2:8">
      <c r="B44" s="49" t="s">
        <v>294</v>
      </c>
      <c r="C44" s="52">
        <v>39500000</v>
      </c>
      <c r="E44" s="85"/>
      <c r="F44" s="49"/>
      <c r="G44" s="49"/>
      <c r="H44" s="49"/>
    </row>
    <row r="45" spans="2:8">
      <c r="B45" s="49" t="s">
        <v>295</v>
      </c>
      <c r="C45" s="52">
        <v>2500000</v>
      </c>
      <c r="E45" s="85"/>
      <c r="F45" s="49"/>
      <c r="G45" s="49"/>
      <c r="H45" s="49"/>
    </row>
    <row r="46" spans="2:8">
      <c r="B46" s="49" t="s">
        <v>300</v>
      </c>
      <c r="C46" s="52">
        <v>1338773</v>
      </c>
      <c r="E46" s="85" t="s">
        <v>571</v>
      </c>
      <c r="F46" s="49"/>
      <c r="G46" s="49" t="s">
        <v>582</v>
      </c>
      <c r="H46" s="49">
        <v>3993187</v>
      </c>
    </row>
    <row r="47" spans="2:8" s="6" customFormat="1">
      <c r="B47" s="67" t="s">
        <v>299</v>
      </c>
      <c r="C47" s="68">
        <f>SUM(C43:C46)</f>
        <v>47638773</v>
      </c>
      <c r="E47" s="85" t="s">
        <v>572</v>
      </c>
      <c r="F47" s="49"/>
      <c r="G47" s="49" t="s">
        <v>583</v>
      </c>
      <c r="H47" s="49">
        <v>14154549</v>
      </c>
    </row>
    <row r="48" spans="2:8">
      <c r="B48" s="49" t="s">
        <v>296</v>
      </c>
      <c r="C48" s="52">
        <v>1476562</v>
      </c>
      <c r="E48" s="85" t="s">
        <v>587</v>
      </c>
      <c r="F48" s="49">
        <v>748000</v>
      </c>
      <c r="G48" s="49" t="s">
        <v>584</v>
      </c>
      <c r="H48" s="49">
        <v>4396726</v>
      </c>
    </row>
    <row r="49" spans="2:8">
      <c r="B49" s="66" t="s">
        <v>297</v>
      </c>
      <c r="C49" s="52">
        <v>11328819</v>
      </c>
      <c r="E49" s="85" t="s">
        <v>573</v>
      </c>
      <c r="F49" s="49">
        <v>33866280</v>
      </c>
      <c r="G49" s="49" t="s">
        <v>585</v>
      </c>
      <c r="H49" s="49">
        <v>30166522</v>
      </c>
    </row>
    <row r="50" spans="2:8">
      <c r="B50" s="67" t="s">
        <v>299</v>
      </c>
      <c r="C50" s="68">
        <f>SUM(C48:C49)</f>
        <v>12805381</v>
      </c>
    </row>
    <row r="56" spans="2:8">
      <c r="B56" s="6"/>
    </row>
  </sheetData>
  <mergeCells count="9">
    <mergeCell ref="G28:H28"/>
    <mergeCell ref="B28:C28"/>
    <mergeCell ref="B19:B21"/>
    <mergeCell ref="C19:C21"/>
    <mergeCell ref="B2:B4"/>
    <mergeCell ref="B5:B16"/>
    <mergeCell ref="C5:C8"/>
    <mergeCell ref="C10:C14"/>
    <mergeCell ref="E28:F28"/>
  </mergeCells>
  <phoneticPr fontId="41" type="noConversion"/>
  <pageMargins left="0.7" right="0.7" top="0.75" bottom="0.75" header="0.3" footer="0.3"/>
  <pageSetup paperSize="9" orientation="portrait" r:id="rId1"/>
  <ignoredErrors>
    <ignoredError sqref="E21 C35 C4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sqref="A1:B1"/>
    </sheetView>
  </sheetViews>
  <sheetFormatPr defaultRowHeight="16.5"/>
  <cols>
    <col min="1" max="1" width="24.875" customWidth="1"/>
    <col min="2" max="2" width="15.25" bestFit="1" customWidth="1"/>
    <col min="3" max="3" width="34.25" customWidth="1"/>
    <col min="4" max="4" width="15.25" bestFit="1" customWidth="1"/>
  </cols>
  <sheetData>
    <row r="1" spans="1:4">
      <c r="A1" s="192" t="s">
        <v>591</v>
      </c>
      <c r="B1" s="192"/>
      <c r="C1" s="193" t="s">
        <v>592</v>
      </c>
      <c r="D1" s="193"/>
    </row>
    <row r="2" spans="1:4">
      <c r="A2" s="95" t="s">
        <v>593</v>
      </c>
      <c r="B2" s="96" t="s">
        <v>594</v>
      </c>
      <c r="C2" s="96" t="s">
        <v>593</v>
      </c>
      <c r="D2" s="96" t="s">
        <v>594</v>
      </c>
    </row>
    <row r="3" spans="1:4">
      <c r="A3" s="90" t="s">
        <v>590</v>
      </c>
      <c r="B3" s="97">
        <f>SUM(B4:B14)</f>
        <v>92039371</v>
      </c>
      <c r="C3" s="91" t="s">
        <v>590</v>
      </c>
      <c r="D3" s="97">
        <f>SUM(D4:D18)</f>
        <v>98682404</v>
      </c>
    </row>
    <row r="4" spans="1:4">
      <c r="A4" s="92" t="s">
        <v>595</v>
      </c>
      <c r="B4" s="52">
        <v>5024317</v>
      </c>
      <c r="C4" s="93" t="s">
        <v>596</v>
      </c>
      <c r="D4" s="52">
        <v>6494000</v>
      </c>
    </row>
    <row r="5" spans="1:4">
      <c r="A5" s="92" t="s">
        <v>597</v>
      </c>
      <c r="B5" s="52">
        <v>17501922</v>
      </c>
      <c r="C5" s="93" t="s">
        <v>598</v>
      </c>
      <c r="D5" s="52">
        <v>1050000</v>
      </c>
    </row>
    <row r="6" spans="1:4">
      <c r="A6" s="92" t="s">
        <v>599</v>
      </c>
      <c r="B6" s="52">
        <v>16265659</v>
      </c>
      <c r="C6" s="93" t="s">
        <v>600</v>
      </c>
      <c r="D6" s="52">
        <v>2364250</v>
      </c>
    </row>
    <row r="7" spans="1:4">
      <c r="A7" s="92" t="s">
        <v>601</v>
      </c>
      <c r="B7" s="52">
        <v>5297804</v>
      </c>
      <c r="C7" s="93"/>
      <c r="D7" s="52"/>
    </row>
    <row r="8" spans="1:4">
      <c r="A8" s="92" t="s">
        <v>602</v>
      </c>
      <c r="B8" s="52">
        <v>4710000</v>
      </c>
      <c r="C8" s="93" t="s">
        <v>603</v>
      </c>
      <c r="D8" s="52">
        <v>2294770</v>
      </c>
    </row>
    <row r="9" spans="1:4">
      <c r="A9" s="92" t="s">
        <v>604</v>
      </c>
      <c r="B9" s="52">
        <v>1411000</v>
      </c>
      <c r="C9" s="93" t="s">
        <v>605</v>
      </c>
      <c r="D9" s="52">
        <v>9459410</v>
      </c>
    </row>
    <row r="10" spans="1:4">
      <c r="A10" s="92" t="s">
        <v>606</v>
      </c>
      <c r="B10" s="52">
        <v>2040000</v>
      </c>
      <c r="C10" s="93" t="s">
        <v>607</v>
      </c>
      <c r="D10" s="52">
        <v>1771970</v>
      </c>
    </row>
    <row r="11" spans="1:4">
      <c r="A11" s="92" t="s">
        <v>609</v>
      </c>
      <c r="B11" s="52">
        <v>3598000</v>
      </c>
      <c r="C11" s="93" t="s">
        <v>608</v>
      </c>
      <c r="D11" s="52">
        <v>2000000</v>
      </c>
    </row>
    <row r="12" spans="1:4">
      <c r="A12" s="92" t="s">
        <v>611</v>
      </c>
      <c r="B12" s="52">
        <v>748000</v>
      </c>
      <c r="C12" s="93" t="s">
        <v>610</v>
      </c>
      <c r="D12" s="52">
        <v>15000000</v>
      </c>
    </row>
    <row r="13" spans="1:4">
      <c r="A13" s="92" t="s">
        <v>612</v>
      </c>
      <c r="B13" s="52">
        <v>33942669</v>
      </c>
      <c r="C13" s="94" t="s">
        <v>355</v>
      </c>
      <c r="D13" s="99">
        <v>28340</v>
      </c>
    </row>
    <row r="14" spans="1:4">
      <c r="A14" s="49" t="s">
        <v>5</v>
      </c>
      <c r="B14" s="100">
        <v>1500000</v>
      </c>
      <c r="C14" s="93" t="s">
        <v>613</v>
      </c>
      <c r="D14" s="52">
        <v>5508680</v>
      </c>
    </row>
    <row r="15" spans="1:4">
      <c r="A15" s="49"/>
      <c r="B15" s="49"/>
      <c r="C15" s="93" t="s">
        <v>614</v>
      </c>
      <c r="D15" s="52">
        <v>3993187</v>
      </c>
    </row>
    <row r="16" spans="1:4">
      <c r="A16" s="92"/>
      <c r="B16" s="98"/>
      <c r="C16" s="93" t="s">
        <v>615</v>
      </c>
      <c r="D16" s="52">
        <v>14154549</v>
      </c>
    </row>
    <row r="17" spans="1:4">
      <c r="A17" s="92"/>
      <c r="B17" s="98"/>
      <c r="C17" s="93" t="s">
        <v>616</v>
      </c>
      <c r="D17" s="52">
        <v>4396726</v>
      </c>
    </row>
    <row r="18" spans="1:4">
      <c r="A18" s="92"/>
      <c r="B18" s="98"/>
      <c r="C18" s="93" t="s">
        <v>617</v>
      </c>
      <c r="D18" s="52">
        <v>30166522</v>
      </c>
    </row>
  </sheetData>
  <mergeCells count="2">
    <mergeCell ref="A1:B1"/>
    <mergeCell ref="C1:D1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sqref="A1:D1"/>
    </sheetView>
  </sheetViews>
  <sheetFormatPr defaultRowHeight="16.5"/>
  <cols>
    <col min="1" max="1" width="27.75" customWidth="1"/>
    <col min="2" max="2" width="13.625" bestFit="1" customWidth="1"/>
    <col min="3" max="3" width="25.5" customWidth="1"/>
    <col min="4" max="4" width="13.625" bestFit="1" customWidth="1"/>
  </cols>
  <sheetData>
    <row r="1" spans="1:4" s="6" customFormat="1" ht="17.25">
      <c r="A1" s="195" t="s">
        <v>624</v>
      </c>
      <c r="B1" s="195"/>
      <c r="C1" s="195"/>
      <c r="D1" s="195"/>
    </row>
    <row r="2" spans="1:4">
      <c r="A2" s="192" t="s">
        <v>591</v>
      </c>
      <c r="B2" s="192"/>
      <c r="C2" s="193" t="s">
        <v>592</v>
      </c>
      <c r="D2" s="193"/>
    </row>
    <row r="3" spans="1:4">
      <c r="A3" s="95" t="s">
        <v>593</v>
      </c>
      <c r="B3" s="96" t="s">
        <v>594</v>
      </c>
      <c r="C3" s="96" t="s">
        <v>593</v>
      </c>
      <c r="D3" s="96" t="s">
        <v>594</v>
      </c>
    </row>
    <row r="4" spans="1:4">
      <c r="A4" s="90" t="s">
        <v>590</v>
      </c>
      <c r="B4" s="97">
        <f>SUM(B5:B7)</f>
        <v>412657</v>
      </c>
      <c r="C4" s="91" t="s">
        <v>590</v>
      </c>
      <c r="D4" s="97">
        <f>SUM(D5:D7)</f>
        <v>412657</v>
      </c>
    </row>
    <row r="5" spans="1:4">
      <c r="A5" s="85" t="s">
        <v>4</v>
      </c>
      <c r="B5" s="52">
        <v>252505</v>
      </c>
      <c r="C5" s="49" t="s">
        <v>620</v>
      </c>
      <c r="D5" s="52">
        <v>412657</v>
      </c>
    </row>
    <row r="6" spans="1:4">
      <c r="A6" s="85" t="s">
        <v>618</v>
      </c>
      <c r="B6" s="52">
        <f>80000+80000</f>
        <v>160000</v>
      </c>
      <c r="C6" s="93"/>
      <c r="D6" s="52"/>
    </row>
    <row r="7" spans="1:4">
      <c r="A7" s="85" t="s">
        <v>619</v>
      </c>
      <c r="B7" s="52">
        <v>152</v>
      </c>
      <c r="C7" s="93"/>
      <c r="D7" s="52"/>
    </row>
    <row r="9" spans="1:4" ht="17.25">
      <c r="A9" s="194" t="s">
        <v>623</v>
      </c>
      <c r="B9" s="194"/>
      <c r="C9" s="194"/>
      <c r="D9" s="194"/>
    </row>
    <row r="10" spans="1:4">
      <c r="A10" s="192" t="s">
        <v>591</v>
      </c>
      <c r="B10" s="192"/>
      <c r="C10" s="193" t="s">
        <v>592</v>
      </c>
      <c r="D10" s="193"/>
    </row>
    <row r="11" spans="1:4">
      <c r="A11" s="95" t="s">
        <v>593</v>
      </c>
      <c r="B11" s="96" t="s">
        <v>594</v>
      </c>
      <c r="C11" s="96" t="s">
        <v>593</v>
      </c>
      <c r="D11" s="96" t="s">
        <v>594</v>
      </c>
    </row>
    <row r="12" spans="1:4">
      <c r="A12" s="90" t="s">
        <v>590</v>
      </c>
      <c r="B12" s="97">
        <f>SUM(B13:B14)</f>
        <v>2078932</v>
      </c>
      <c r="C12" s="91" t="s">
        <v>590</v>
      </c>
      <c r="D12" s="97">
        <f>SUM(D13:D14)</f>
        <v>2078932</v>
      </c>
    </row>
    <row r="13" spans="1:4">
      <c r="A13" s="85" t="s">
        <v>4</v>
      </c>
      <c r="B13" s="52">
        <v>2077896</v>
      </c>
      <c r="C13" s="49" t="s">
        <v>620</v>
      </c>
      <c r="D13" s="52">
        <v>2078932</v>
      </c>
    </row>
    <row r="14" spans="1:4">
      <c r="A14" s="85" t="s">
        <v>619</v>
      </c>
      <c r="B14" s="52">
        <v>1036</v>
      </c>
      <c r="C14" s="93"/>
      <c r="D14" s="52"/>
    </row>
    <row r="16" spans="1:4" ht="17.25">
      <c r="A16" s="194" t="s">
        <v>622</v>
      </c>
      <c r="B16" s="194"/>
      <c r="C16" s="194"/>
      <c r="D16" s="194"/>
    </row>
    <row r="17" spans="1:4">
      <c r="A17" s="192" t="s">
        <v>591</v>
      </c>
      <c r="B17" s="192"/>
      <c r="C17" s="193" t="s">
        <v>592</v>
      </c>
      <c r="D17" s="193"/>
    </row>
    <row r="18" spans="1:4">
      <c r="A18" s="95" t="s">
        <v>593</v>
      </c>
      <c r="B18" s="96" t="s">
        <v>594</v>
      </c>
      <c r="C18" s="96" t="s">
        <v>593</v>
      </c>
      <c r="D18" s="96" t="s">
        <v>594</v>
      </c>
    </row>
    <row r="19" spans="1:4">
      <c r="A19" s="90" t="s">
        <v>590</v>
      </c>
      <c r="B19" s="97">
        <f>SUM(B20:B22)</f>
        <v>612820</v>
      </c>
      <c r="C19" s="91" t="s">
        <v>590</v>
      </c>
      <c r="D19" s="97">
        <f>SUM(D20:D22)</f>
        <v>612820</v>
      </c>
    </row>
    <row r="20" spans="1:4">
      <c r="A20" s="85" t="s">
        <v>4</v>
      </c>
      <c r="B20" s="52">
        <v>512568</v>
      </c>
      <c r="C20" s="49" t="s">
        <v>620</v>
      </c>
      <c r="D20" s="52">
        <f>512820+100000</f>
        <v>612820</v>
      </c>
    </row>
    <row r="21" spans="1:4" s="6" customFormat="1">
      <c r="A21" s="85" t="s">
        <v>618</v>
      </c>
      <c r="B21" s="52">
        <v>100000</v>
      </c>
      <c r="C21" s="93"/>
      <c r="D21" s="52"/>
    </row>
    <row r="22" spans="1:4">
      <c r="A22" s="85" t="s">
        <v>619</v>
      </c>
      <c r="B22" s="52">
        <v>252</v>
      </c>
      <c r="C22" s="93"/>
      <c r="D22" s="52"/>
    </row>
    <row r="24" spans="1:4" ht="17.25">
      <c r="A24" s="194" t="s">
        <v>621</v>
      </c>
      <c r="B24" s="194"/>
      <c r="C24" s="194"/>
      <c r="D24" s="194"/>
    </row>
    <row r="25" spans="1:4">
      <c r="A25" s="192" t="s">
        <v>591</v>
      </c>
      <c r="B25" s="192"/>
      <c r="C25" s="193" t="s">
        <v>592</v>
      </c>
      <c r="D25" s="193"/>
    </row>
    <row r="26" spans="1:4">
      <c r="A26" s="95" t="s">
        <v>593</v>
      </c>
      <c r="B26" s="96" t="s">
        <v>594</v>
      </c>
      <c r="C26" s="96" t="s">
        <v>593</v>
      </c>
      <c r="D26" s="96" t="s">
        <v>594</v>
      </c>
    </row>
    <row r="27" spans="1:4">
      <c r="A27" s="90" t="s">
        <v>590</v>
      </c>
      <c r="B27" s="97">
        <f>SUM(B28:B29)</f>
        <v>2225628</v>
      </c>
      <c r="C27" s="91" t="s">
        <v>590</v>
      </c>
      <c r="D27" s="97">
        <f>SUM(D28:D29)</f>
        <v>2225628</v>
      </c>
    </row>
    <row r="28" spans="1:4">
      <c r="A28" s="85" t="s">
        <v>4</v>
      </c>
      <c r="B28" s="52">
        <v>2224526</v>
      </c>
      <c r="C28" s="49" t="s">
        <v>620</v>
      </c>
      <c r="D28" s="52">
        <v>2225628</v>
      </c>
    </row>
    <row r="29" spans="1:4">
      <c r="A29" s="85" t="s">
        <v>619</v>
      </c>
      <c r="B29" s="52">
        <v>1102</v>
      </c>
      <c r="C29" s="93"/>
      <c r="D29" s="52"/>
    </row>
  </sheetData>
  <mergeCells count="12">
    <mergeCell ref="A1:D1"/>
    <mergeCell ref="A2:B2"/>
    <mergeCell ref="C2:D2"/>
    <mergeCell ref="A10:B10"/>
    <mergeCell ref="C10:D10"/>
    <mergeCell ref="A25:B25"/>
    <mergeCell ref="C25:D25"/>
    <mergeCell ref="A24:D24"/>
    <mergeCell ref="A16:D16"/>
    <mergeCell ref="A9:D9"/>
    <mergeCell ref="A17:B17"/>
    <mergeCell ref="C17:D17"/>
  </mergeCells>
  <phoneticPr fontId="4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6:I40"/>
  <sheetViews>
    <sheetView workbookViewId="0"/>
  </sheetViews>
  <sheetFormatPr defaultRowHeight="16.5"/>
  <cols>
    <col min="2" max="2" width="6.25" customWidth="1"/>
    <col min="3" max="6" width="8.125" customWidth="1"/>
    <col min="9" max="9" width="4.875" customWidth="1"/>
  </cols>
  <sheetData>
    <row r="16" ht="17.25" thickBot="1"/>
    <row r="17" spans="1:9" ht="17.25" thickTop="1">
      <c r="B17" s="199" t="s">
        <v>635</v>
      </c>
      <c r="C17" s="102" t="s">
        <v>632</v>
      </c>
      <c r="D17" s="102" t="s">
        <v>633</v>
      </c>
      <c r="E17" s="102" t="s">
        <v>680</v>
      </c>
      <c r="F17" s="103" t="s">
        <v>634</v>
      </c>
    </row>
    <row r="18" spans="1:9" ht="51" customHeight="1" thickBot="1">
      <c r="B18" s="200"/>
      <c r="C18" s="104"/>
      <c r="D18" s="104"/>
      <c r="E18" s="104"/>
      <c r="F18" s="105"/>
    </row>
    <row r="19" spans="1:9" ht="17.25" thickTop="1"/>
    <row r="21" spans="1:9" ht="17.25" thickBot="1"/>
    <row r="22" spans="1:9" s="124" customFormat="1" ht="32.25" thickBot="1">
      <c r="A22" s="196" t="s">
        <v>681</v>
      </c>
      <c r="B22" s="197"/>
      <c r="C22" s="197"/>
      <c r="D22" s="197"/>
      <c r="E22" s="197"/>
      <c r="F22" s="197"/>
      <c r="G22" s="197"/>
      <c r="H22" s="197"/>
      <c r="I22" s="198"/>
    </row>
    <row r="23" spans="1:9" s="124" customFormat="1" ht="4.5" customHeight="1" thickBot="1">
      <c r="A23" s="127"/>
      <c r="B23" s="128"/>
      <c r="C23" s="128"/>
      <c r="D23" s="128"/>
      <c r="E23" s="128"/>
      <c r="F23" s="128"/>
      <c r="G23" s="128"/>
      <c r="H23" s="128"/>
      <c r="I23" s="128"/>
    </row>
    <row r="24" spans="1:9" s="124" customFormat="1" ht="32.25" thickBot="1">
      <c r="A24" s="196" t="s">
        <v>688</v>
      </c>
      <c r="B24" s="197"/>
      <c r="C24" s="197"/>
      <c r="D24" s="197"/>
      <c r="E24" s="197"/>
      <c r="F24" s="197"/>
      <c r="G24" s="197"/>
      <c r="H24" s="197"/>
      <c r="I24" s="198"/>
    </row>
    <row r="25" spans="1:9" s="124" customFormat="1" ht="4.5" customHeight="1" thickBot="1">
      <c r="A25" s="127"/>
      <c r="B25" s="128"/>
      <c r="C25" s="128"/>
      <c r="D25" s="128"/>
      <c r="E25" s="128"/>
      <c r="F25" s="128"/>
      <c r="G25" s="128"/>
      <c r="H25" s="128"/>
      <c r="I25" s="128"/>
    </row>
    <row r="26" spans="1:9" s="124" customFormat="1" ht="32.25" thickBot="1">
      <c r="A26" s="196" t="s">
        <v>689</v>
      </c>
      <c r="B26" s="197"/>
      <c r="C26" s="197"/>
      <c r="D26" s="197"/>
      <c r="E26" s="197"/>
      <c r="F26" s="197"/>
      <c r="G26" s="197"/>
      <c r="H26" s="197"/>
      <c r="I26" s="198"/>
    </row>
    <row r="27" spans="1:9" s="124" customFormat="1" ht="4.5" customHeight="1" thickBot="1">
      <c r="A27" s="127"/>
      <c r="B27" s="128"/>
      <c r="C27" s="128"/>
      <c r="D27" s="128"/>
      <c r="E27" s="128"/>
      <c r="F27" s="128"/>
      <c r="G27" s="128"/>
      <c r="H27" s="128"/>
      <c r="I27" s="128"/>
    </row>
    <row r="28" spans="1:9" s="124" customFormat="1" ht="32.25" thickBot="1">
      <c r="A28" s="196" t="s">
        <v>690</v>
      </c>
      <c r="B28" s="197"/>
      <c r="C28" s="197"/>
      <c r="D28" s="197"/>
      <c r="E28" s="197"/>
      <c r="F28" s="197"/>
      <c r="G28" s="197"/>
      <c r="H28" s="197"/>
      <c r="I28" s="198"/>
    </row>
    <row r="29" spans="1:9" s="124" customFormat="1" ht="4.5" customHeight="1" thickBot="1">
      <c r="A29" s="125"/>
      <c r="B29" s="126"/>
      <c r="C29" s="126"/>
      <c r="D29" s="126"/>
      <c r="E29" s="126"/>
      <c r="F29" s="126"/>
      <c r="G29" s="126"/>
      <c r="H29" s="126"/>
      <c r="I29" s="126"/>
    </row>
    <row r="30" spans="1:9" s="124" customFormat="1" ht="32.25" thickBot="1">
      <c r="A30" s="196" t="s">
        <v>682</v>
      </c>
      <c r="B30" s="197"/>
      <c r="C30" s="197"/>
      <c r="D30" s="197"/>
      <c r="E30" s="197"/>
      <c r="F30" s="197"/>
      <c r="G30" s="197"/>
      <c r="H30" s="197"/>
      <c r="I30" s="198"/>
    </row>
    <row r="31" spans="1:9" s="124" customFormat="1" ht="5.25" customHeight="1" thickBot="1">
      <c r="A31" s="125"/>
      <c r="B31" s="126"/>
      <c r="C31" s="126"/>
      <c r="D31" s="126"/>
      <c r="E31" s="126"/>
      <c r="F31" s="126"/>
      <c r="G31" s="126"/>
      <c r="H31" s="126"/>
      <c r="I31" s="126"/>
    </row>
    <row r="32" spans="1:9" s="124" customFormat="1" ht="32.25" thickBot="1">
      <c r="A32" s="196" t="s">
        <v>683</v>
      </c>
      <c r="B32" s="197"/>
      <c r="C32" s="197"/>
      <c r="D32" s="197"/>
      <c r="E32" s="197"/>
      <c r="F32" s="197"/>
      <c r="G32" s="197"/>
      <c r="H32" s="197"/>
      <c r="I32" s="198"/>
    </row>
    <row r="33" spans="1:9" s="124" customFormat="1" ht="3.75" customHeight="1" thickBot="1">
      <c r="A33" s="125"/>
      <c r="B33" s="126"/>
      <c r="C33" s="126"/>
      <c r="D33" s="126"/>
      <c r="E33" s="126"/>
      <c r="F33" s="126"/>
      <c r="G33" s="126"/>
      <c r="H33" s="126"/>
      <c r="I33" s="126"/>
    </row>
    <row r="34" spans="1:9" s="124" customFormat="1" ht="32.25" thickBot="1">
      <c r="A34" s="196" t="s">
        <v>684</v>
      </c>
      <c r="B34" s="197"/>
      <c r="C34" s="197"/>
      <c r="D34" s="197"/>
      <c r="E34" s="197"/>
      <c r="F34" s="197"/>
      <c r="G34" s="197"/>
      <c r="H34" s="197"/>
      <c r="I34" s="198"/>
    </row>
    <row r="35" spans="1:9" s="124" customFormat="1" ht="3.75" customHeight="1" thickBot="1">
      <c r="A35" s="125"/>
      <c r="B35" s="126"/>
      <c r="C35" s="126"/>
      <c r="D35" s="126"/>
      <c r="E35" s="126"/>
      <c r="F35" s="126"/>
      <c r="G35" s="126"/>
      <c r="H35" s="126"/>
      <c r="I35" s="126"/>
    </row>
    <row r="36" spans="1:9" s="124" customFormat="1" ht="32.25" thickBot="1">
      <c r="A36" s="196" t="s">
        <v>685</v>
      </c>
      <c r="B36" s="197"/>
      <c r="C36" s="197"/>
      <c r="D36" s="197"/>
      <c r="E36" s="197"/>
      <c r="F36" s="197"/>
      <c r="G36" s="197"/>
      <c r="H36" s="197"/>
      <c r="I36" s="198"/>
    </row>
    <row r="37" spans="1:9" s="124" customFormat="1" ht="3.75" customHeight="1" thickBot="1">
      <c r="A37" s="125"/>
      <c r="B37" s="126"/>
      <c r="C37" s="126"/>
      <c r="D37" s="126"/>
      <c r="E37" s="126"/>
      <c r="F37" s="126"/>
      <c r="G37" s="126"/>
      <c r="H37" s="126"/>
      <c r="I37" s="126"/>
    </row>
    <row r="38" spans="1:9" s="124" customFormat="1" ht="32.25" thickBot="1">
      <c r="A38" s="196" t="s">
        <v>686</v>
      </c>
      <c r="B38" s="197"/>
      <c r="C38" s="197"/>
      <c r="D38" s="197"/>
      <c r="E38" s="197"/>
      <c r="F38" s="197"/>
      <c r="G38" s="197"/>
      <c r="H38" s="197"/>
      <c r="I38" s="198"/>
    </row>
    <row r="39" spans="1:9" s="124" customFormat="1" ht="3.75" customHeight="1" thickBot="1">
      <c r="A39" s="125"/>
      <c r="B39" s="126"/>
      <c r="C39" s="126"/>
      <c r="D39" s="126"/>
      <c r="E39" s="126"/>
      <c r="F39" s="126"/>
      <c r="G39" s="126"/>
      <c r="H39" s="126"/>
      <c r="I39" s="126"/>
    </row>
    <row r="40" spans="1:9" s="124" customFormat="1" ht="32.25" thickBot="1">
      <c r="A40" s="196" t="s">
        <v>687</v>
      </c>
      <c r="B40" s="197"/>
      <c r="C40" s="197"/>
      <c r="D40" s="197"/>
      <c r="E40" s="197"/>
      <c r="F40" s="197"/>
      <c r="G40" s="197"/>
      <c r="H40" s="197"/>
      <c r="I40" s="198"/>
    </row>
  </sheetData>
  <mergeCells count="11">
    <mergeCell ref="A40:I40"/>
    <mergeCell ref="A38:I38"/>
    <mergeCell ref="A36:I36"/>
    <mergeCell ref="B17:B18"/>
    <mergeCell ref="A22:I22"/>
    <mergeCell ref="A34:I34"/>
    <mergeCell ref="A32:I32"/>
    <mergeCell ref="A30:I30"/>
    <mergeCell ref="A24:I24"/>
    <mergeCell ref="A28:I28"/>
    <mergeCell ref="A26:I26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총괄</vt:lpstr>
      <vt:lpstr>후원 전용계좌</vt:lpstr>
      <vt:lpstr>지출내역</vt:lpstr>
      <vt:lpstr>2012상반기수익</vt:lpstr>
      <vt:lpstr>복지관</vt:lpstr>
      <vt:lpstr>센터</vt:lpstr>
      <vt:lpstr>결재라인</vt:lpstr>
      <vt:lpstr>총괄!Print_Titles</vt:lpstr>
    </vt:vector>
  </TitlesOfParts>
  <Company>Xp 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PHJ</cp:lastModifiedBy>
  <cp:lastPrinted>2018-05-29T05:07:44Z</cp:lastPrinted>
  <dcterms:created xsi:type="dcterms:W3CDTF">2010-10-27T02:45:25Z</dcterms:created>
  <dcterms:modified xsi:type="dcterms:W3CDTF">2018-06-15T06:38:39Z</dcterms:modified>
</cp:coreProperties>
</file>